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zoag.sharepoint.com/sites/MZOAGIntranet/Freigegebene Dokumente/General/Vorlagen und Formulare/Inventarlisten/"/>
    </mc:Choice>
  </mc:AlternateContent>
  <xr:revisionPtr revIDLastSave="383" documentId="11_91BE145F3DEC7FDFB76DBA5D62DF4C53143A48E8" xr6:coauthVersionLast="47" xr6:coauthVersionMax="47" xr10:uidLastSave="{4CBCC67A-9084-475B-AD9B-7A3BFB51F518}"/>
  <bookViews>
    <workbookView xWindow="-120" yWindow="-120" windowWidth="29040" windowHeight="17520" xr2:uid="{00000000-000D-0000-FFFF-FFFF00000000}"/>
  </bookViews>
  <sheets>
    <sheet name="Inventar Landwirtschaft" sheetId="29" r:id="rId1"/>
    <sheet name="Tabelle3" sheetId="3" state="hidden" r:id="rId2"/>
  </sheets>
  <definedNames>
    <definedName name="_xlnm.Print_Area" localSheetId="0">'Inventar Landwirtschaft'!$A$1:$K$244</definedName>
  </definedNames>
  <calcPr calcId="191029"/>
  <customWorkbookViews>
    <customWorkbookView name="Anhang FINMA Mitteilung ES" guid="{3A936FB7-C8B6-47EC-A53F-C0F418EED37B}" maximized="1" xWindow="1" yWindow="1" windowWidth="1916" windowHeight="983" activeSheetId="2"/>
    <customWorkbookView name="Anhang FINMA-Mitteilung ES" guid="{A96CEDFD-E431-45A2-A4AB-D2F082FF3AE2}" maximized="1" xWindow="1" yWindow="1" windowWidth="1916" windowHeight="983" activeSheetId="2"/>
    <customWorkbookView name="lueckl - Persönliche Ansicht" guid="{BC60D3E6-38E9-42DB-AE79-A855A85C9589}" mergeInterval="0" personalView="1" maximized="1" windowWidth="1280" windowHeight="8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6" i="29" l="1"/>
  <c r="E197" i="29"/>
  <c r="E198" i="29"/>
  <c r="E199" i="29"/>
  <c r="E200" i="29"/>
  <c r="E201" i="29"/>
  <c r="E202" i="29"/>
  <c r="E203" i="29"/>
  <c r="E204" i="29"/>
  <c r="E205" i="29"/>
  <c r="E206" i="29"/>
  <c r="E207" i="29"/>
  <c r="E208" i="29"/>
  <c r="E209" i="29"/>
  <c r="E195" i="29"/>
  <c r="E194" i="29"/>
  <c r="E214" i="29"/>
  <c r="E213" i="29"/>
  <c r="E212" i="29"/>
  <c r="E220" i="29"/>
  <c r="E221" i="29"/>
  <c r="E222" i="29"/>
  <c r="E219" i="29"/>
  <c r="E218" i="29"/>
  <c r="E217" i="29"/>
  <c r="E227" i="29"/>
  <c r="E226" i="29"/>
  <c r="E225" i="29"/>
  <c r="E231" i="29"/>
  <c r="E232" i="29"/>
  <c r="E233" i="29"/>
  <c r="E234" i="29"/>
  <c r="E235" i="29"/>
  <c r="E236" i="29"/>
  <c r="E237" i="29"/>
  <c r="E238" i="29"/>
  <c r="E239" i="29"/>
  <c r="E240" i="29"/>
  <c r="E241" i="29"/>
  <c r="E242" i="29"/>
  <c r="E230" i="29"/>
  <c r="K177" i="29"/>
  <c r="K178" i="29"/>
  <c r="K179" i="29"/>
  <c r="K180" i="29"/>
  <c r="K181" i="29"/>
  <c r="K182" i="29"/>
  <c r="K183" i="29"/>
  <c r="K184" i="29"/>
  <c r="K185" i="29"/>
  <c r="K176" i="29"/>
  <c r="K159" i="29"/>
  <c r="K160" i="29"/>
  <c r="K161" i="29"/>
  <c r="K162" i="29"/>
  <c r="K163" i="29"/>
  <c r="K164" i="29"/>
  <c r="K165" i="29"/>
  <c r="K166" i="29"/>
  <c r="K167" i="29"/>
  <c r="K168" i="29"/>
  <c r="K169" i="29"/>
  <c r="K170" i="29"/>
  <c r="K171" i="29"/>
  <c r="K172" i="29"/>
  <c r="K173" i="29"/>
  <c r="K158" i="29"/>
  <c r="E177" i="29"/>
  <c r="E178" i="29"/>
  <c r="E179" i="29"/>
  <c r="E180" i="29"/>
  <c r="E181" i="29"/>
  <c r="E182" i="29"/>
  <c r="E183" i="29"/>
  <c r="E184" i="29"/>
  <c r="E185" i="29"/>
  <c r="E186" i="29"/>
  <c r="E187" i="29"/>
  <c r="E188" i="29"/>
  <c r="E176" i="29"/>
  <c r="K142" i="29"/>
  <c r="K143" i="29"/>
  <c r="K144" i="29"/>
  <c r="K145" i="29"/>
  <c r="K146" i="29"/>
  <c r="K147" i="29"/>
  <c r="K148" i="29"/>
  <c r="K149" i="29"/>
  <c r="K150" i="29"/>
  <c r="K151" i="29"/>
  <c r="K152" i="29"/>
  <c r="K153" i="29"/>
  <c r="K154" i="29"/>
  <c r="K155" i="29"/>
  <c r="K141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73" i="29"/>
  <c r="K130" i="29"/>
  <c r="K131" i="29"/>
  <c r="K132" i="29"/>
  <c r="K133" i="29"/>
  <c r="K134" i="29"/>
  <c r="K135" i="29"/>
  <c r="K136" i="29"/>
  <c r="K137" i="29"/>
  <c r="K138" i="29"/>
  <c r="K129" i="29"/>
  <c r="K126" i="29"/>
  <c r="K121" i="29"/>
  <c r="K122" i="29"/>
  <c r="K123" i="29"/>
  <c r="K124" i="29"/>
  <c r="K125" i="29"/>
  <c r="K120" i="29"/>
  <c r="K91" i="29"/>
  <c r="K92" i="29"/>
  <c r="K93" i="29"/>
  <c r="K94" i="29"/>
  <c r="K95" i="29"/>
  <c r="K96" i="29"/>
  <c r="K97" i="29"/>
  <c r="K98" i="29"/>
  <c r="K99" i="29"/>
  <c r="K100" i="29"/>
  <c r="K101" i="29"/>
  <c r="K102" i="29"/>
  <c r="K103" i="29"/>
  <c r="K104" i="29"/>
  <c r="K105" i="29"/>
  <c r="K106" i="29"/>
  <c r="K107" i="29"/>
  <c r="K108" i="29"/>
  <c r="K109" i="29"/>
  <c r="K110" i="29"/>
  <c r="K111" i="29"/>
  <c r="K112" i="29"/>
  <c r="K113" i="29"/>
  <c r="K114" i="29"/>
  <c r="K115" i="29"/>
  <c r="K116" i="29"/>
  <c r="K117" i="29"/>
  <c r="K90" i="29"/>
  <c r="E163" i="29"/>
  <c r="E164" i="29"/>
  <c r="E165" i="29"/>
  <c r="E166" i="29"/>
  <c r="E167" i="29"/>
  <c r="E168" i="29"/>
  <c r="E169" i="29"/>
  <c r="E170" i="29"/>
  <c r="E171" i="29"/>
  <c r="E172" i="29"/>
  <c r="E173" i="29"/>
  <c r="E162" i="29"/>
  <c r="E125" i="29"/>
  <c r="E126" i="29"/>
  <c r="E127" i="29"/>
  <c r="E128" i="29"/>
  <c r="E129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48" i="29"/>
  <c r="E149" i="29"/>
  <c r="E150" i="29"/>
  <c r="E151" i="29"/>
  <c r="E152" i="29"/>
  <c r="E153" i="29"/>
  <c r="E154" i="29"/>
  <c r="E155" i="29"/>
  <c r="E156" i="29"/>
  <c r="E157" i="29"/>
  <c r="E158" i="29"/>
  <c r="E159" i="29"/>
  <c r="E124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E103" i="29"/>
  <c r="E104" i="29"/>
  <c r="E105" i="29"/>
  <c r="E106" i="29"/>
  <c r="E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90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K72" i="29"/>
  <c r="K73" i="29"/>
  <c r="K74" i="29"/>
  <c r="K75" i="29"/>
  <c r="K76" i="29"/>
  <c r="K77" i="29"/>
  <c r="K78" i="29"/>
  <c r="K79" i="29"/>
  <c r="K80" i="29"/>
  <c r="K81" i="29"/>
  <c r="K55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23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57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38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23" i="29"/>
  <c r="E244" i="29"/>
  <c r="E13" i="29" s="1"/>
  <c r="A12" i="29"/>
  <c r="A11" i="29"/>
  <c r="A10" i="29"/>
  <c r="A9" i="29"/>
  <c r="E193" i="29" l="1"/>
  <c r="E8" i="29" s="1"/>
  <c r="K119" i="29"/>
  <c r="K128" i="29"/>
  <c r="E175" i="29"/>
  <c r="E89" i="29"/>
  <c r="K157" i="29"/>
  <c r="K140" i="29"/>
  <c r="E72" i="29"/>
  <c r="E161" i="29"/>
  <c r="E123" i="29"/>
  <c r="K89" i="29"/>
  <c r="K54" i="29"/>
  <c r="K22" i="29"/>
  <c r="E56" i="29"/>
  <c r="E37" i="29"/>
  <c r="E22" i="29" l="1"/>
  <c r="K175" i="29" l="1"/>
  <c r="E229" i="29"/>
  <c r="E12" i="29" s="1"/>
  <c r="E224" i="29"/>
  <c r="E11" i="29" s="1"/>
  <c r="E216" i="29"/>
  <c r="E10" i="29" s="1"/>
  <c r="E211" i="29"/>
  <c r="E9" i="29" s="1"/>
  <c r="K187" i="29" l="1"/>
  <c r="K188" i="29" s="1"/>
  <c r="K190" i="29" s="1"/>
  <c r="E7" i="29" s="1"/>
  <c r="E14" i="29" s="1"/>
</calcChain>
</file>

<file path=xl/sharedStrings.xml><?xml version="1.0" encoding="utf-8"?>
<sst xmlns="http://schemas.openxmlformats.org/spreadsheetml/2006/main" count="376" uniqueCount="357">
  <si>
    <t xml:space="preserve">Einrichtungen </t>
  </si>
  <si>
    <t>Total Versicherungssumme für Einrichtungen</t>
  </si>
  <si>
    <t>Zusammenfassung</t>
  </si>
  <si>
    <t>Büro- / Verkaufslokalinventar / Personalräumlichkeiten</t>
  </si>
  <si>
    <t>Schreibtisch mit 2 Korpussen</t>
  </si>
  <si>
    <t>Tisch</t>
  </si>
  <si>
    <t>Stuhl</t>
  </si>
  <si>
    <t>Schreibmaschine</t>
  </si>
  <si>
    <t>Fotokopierer</t>
  </si>
  <si>
    <t>Rechenmaschine</t>
  </si>
  <si>
    <t>Telefax</t>
  </si>
  <si>
    <t>PC ohne spezielle Software ***</t>
  </si>
  <si>
    <t>Laserdrucker ***</t>
  </si>
  <si>
    <t>aktueller Jahresumsatz</t>
  </si>
  <si>
    <t xml:space="preserve">. zuzüglich Reserve für Neuanschaffungen von </t>
  </si>
  <si>
    <t>TOTAL Einrichtungen</t>
  </si>
  <si>
    <t>Spezial- und Grossmaschinen, ohne Kontrollschilder</t>
  </si>
  <si>
    <t>Direktsämaschine</t>
  </si>
  <si>
    <t>Häcksler selbstfahrend</t>
  </si>
  <si>
    <t>Ladewagen mit Dosierentlader</t>
  </si>
  <si>
    <t>Mähdrescher</t>
  </si>
  <si>
    <t>Maispflückdrescher</t>
  </si>
  <si>
    <t>Motorspritze selbstfahrend</t>
  </si>
  <si>
    <t>Quaderballenpresse</t>
  </si>
  <si>
    <t>Rundballenpresse mit Wickelgerät</t>
  </si>
  <si>
    <t>Rundballenpresse, gross</t>
  </si>
  <si>
    <t>Separator</t>
  </si>
  <si>
    <t>Zuckerrübenvollernter</t>
  </si>
  <si>
    <t>Selbstfahrender Silomaishäcksler</t>
  </si>
  <si>
    <t>Zusatzgeräte für Motorfahrzeuge</t>
  </si>
  <si>
    <t xml:space="preserve">Kartoffelvollernetemaschine mit Überladeb. </t>
  </si>
  <si>
    <t>Anbauseilwinde</t>
  </si>
  <si>
    <t>Aufbauladegerät zu Transport</t>
  </si>
  <si>
    <t>Doppelbereifung zu Traktor</t>
  </si>
  <si>
    <t>Fronthydraulik mit Zapfwelle</t>
  </si>
  <si>
    <t>Frontlader hydraulisch</t>
  </si>
  <si>
    <t>Frontlader mechanisch</t>
  </si>
  <si>
    <t>Hecklader hydraulisch</t>
  </si>
  <si>
    <t>Hecklader mit Mistgabel</t>
  </si>
  <si>
    <t>Heckschaufel</t>
  </si>
  <si>
    <t>Hubstapler, Heckanbau</t>
  </si>
  <si>
    <t>Kippschaufel, Dreipunktanbau</t>
  </si>
  <si>
    <t>Klemmzange für Grossballen</t>
  </si>
  <si>
    <t>Planierschild zu Traktor</t>
  </si>
  <si>
    <t>Schnee-, Spurketten zu Traktor</t>
  </si>
  <si>
    <t>Schneepflug zu Traktor</t>
  </si>
  <si>
    <t>Transport. Gabel für Grossballen</t>
  </si>
  <si>
    <t>Zubehör und Kleinmaterial</t>
  </si>
  <si>
    <t>Anhänger und Ladebrücke zu Transporter</t>
  </si>
  <si>
    <t>Bockwagen</t>
  </si>
  <si>
    <t>Break</t>
  </si>
  <si>
    <t>Einachsanhänger</t>
  </si>
  <si>
    <t>Eisenbereifte Wagen</t>
  </si>
  <si>
    <t>Häckselwagen mit Dosierentlader</t>
  </si>
  <si>
    <t>Kippwagen, hydraulisch, 1-achsig, 6t</t>
  </si>
  <si>
    <t>Ladebrücke zu Transporter</t>
  </si>
  <si>
    <t>Pneuwagen, 1-achsig, 6t</t>
  </si>
  <si>
    <t>Pneuwagen, 2-achsig, 10t</t>
  </si>
  <si>
    <t>Pneuwagen, 2-achsig, 3t</t>
  </si>
  <si>
    <t>Pneuwagen, 2-achsig, 5t</t>
  </si>
  <si>
    <t>Triebachsanhänger</t>
  </si>
  <si>
    <t>Viehtransportwagen, 2 Tiere</t>
  </si>
  <si>
    <t>Zubehör, Kleinmaterial</t>
  </si>
  <si>
    <t>Bodenbearbeitung, Saat</t>
  </si>
  <si>
    <t>Bännen</t>
  </si>
  <si>
    <t>Bergpflug</t>
  </si>
  <si>
    <t>Bodenfräse, 2.1 m</t>
  </si>
  <si>
    <t>Dammformer für Kartoffeln</t>
  </si>
  <si>
    <t>Federzinkenegge, 3 m</t>
  </si>
  <si>
    <t>Feldwerkzeug</t>
  </si>
  <si>
    <t>Grubber, 2.2 m</t>
  </si>
  <si>
    <t>Hackstriegel, 6m</t>
  </si>
  <si>
    <t>Kartoffelhackgerät, 4-reihig</t>
  </si>
  <si>
    <t>Kartoffellegemaschine, 4-reihig</t>
  </si>
  <si>
    <t>Kartoffelpflug</t>
  </si>
  <si>
    <t>Kreiselegge, 3m</t>
  </si>
  <si>
    <t>Motorhacke</t>
  </si>
  <si>
    <t>Pflanzensetzmaschine, 2-reihig</t>
  </si>
  <si>
    <t>Pflug, 1-scharig</t>
  </si>
  <si>
    <t>Pflug, 2-scharig</t>
  </si>
  <si>
    <t>Pflug, 3-scharig</t>
  </si>
  <si>
    <t>Rüttelegge, 2.5 m</t>
  </si>
  <si>
    <t>Sämemaschine, 2.5 m</t>
  </si>
  <si>
    <t>Sämemaschine, Maiseinzelkorn</t>
  </si>
  <si>
    <t>Sämemaschine, Rübeneinzelkorn</t>
  </si>
  <si>
    <t>Scheibenegge, 2.5m</t>
  </si>
  <si>
    <t>Spatenrollegge, 2.5 m</t>
  </si>
  <si>
    <t>Vielfachgerät</t>
  </si>
  <si>
    <t>Walze, glatt, 3m</t>
  </si>
  <si>
    <t>Walze, rau, 3m</t>
  </si>
  <si>
    <t>Zinkenegge, 2.5 m</t>
  </si>
  <si>
    <t>Zinkenrotor, 2.5 m</t>
  </si>
  <si>
    <t>Zubehör Kleinmaterial</t>
  </si>
  <si>
    <t>Hackgerät</t>
  </si>
  <si>
    <t>Düngung, Pflanzenschutz</t>
  </si>
  <si>
    <t>Anbaufeldspritze, 12m, 800 l</t>
  </si>
  <si>
    <t>Aufbaubandspritze, 500 l</t>
  </si>
  <si>
    <t>Baumspritze</t>
  </si>
  <si>
    <t>Berieselungsanlage, 100m</t>
  </si>
  <si>
    <t>Bewässerungsanlage, 600m</t>
  </si>
  <si>
    <t>Düngerstreuer</t>
  </si>
  <si>
    <t>Güllen-Funksteuerung</t>
  </si>
  <si>
    <t>Güllen-Pumpfass, 2'000 l</t>
  </si>
  <si>
    <t>Güllen-Pumpfass, 4'000 l</t>
  </si>
  <si>
    <t>Güllen-Schleppschlauchvert.</t>
  </si>
  <si>
    <t>Güllen-Vakuumfass 2'000 l</t>
  </si>
  <si>
    <t>Güllen-Vakuumfass 4'000 l</t>
  </si>
  <si>
    <t>Güllenhaspel, Schlauch 300m</t>
  </si>
  <si>
    <t>Güllenmixer, elektronisch, 10PS</t>
  </si>
  <si>
    <t>Güllenpumpe, Kolben</t>
  </si>
  <si>
    <t>Güllenpumpe, Schnecke</t>
  </si>
  <si>
    <t>Güllenpumpe, Zentrifugal</t>
  </si>
  <si>
    <t>Güllenröhre, 100m</t>
  </si>
  <si>
    <t>Güllenrührwerk</t>
  </si>
  <si>
    <t>Güllenschlauch PVC, 100m</t>
  </si>
  <si>
    <t>Güllenwerfer, Dreipunktanbau</t>
  </si>
  <si>
    <t>Misthydrauliklader, 7.5PS</t>
  </si>
  <si>
    <t>Miststreuer, 3-4t</t>
  </si>
  <si>
    <r>
      <t>Mistzetter, Aufbau, 1.5m</t>
    </r>
    <r>
      <rPr>
        <vertAlign val="superscript"/>
        <sz val="9"/>
        <rFont val="Arial"/>
        <family val="2"/>
      </rPr>
      <t>3</t>
    </r>
  </si>
  <si>
    <t>Rückensprühgerät</t>
  </si>
  <si>
    <t>Trommelw. PE-Rohre 600m</t>
  </si>
  <si>
    <t>Futter-, Getreide- Maisernte</t>
  </si>
  <si>
    <t>Anbaumaishäcksler, 1-reihig</t>
  </si>
  <si>
    <t>Anbaumaishäcksler, 2-reihig</t>
  </si>
  <si>
    <t>Ballenförderband</t>
  </si>
  <si>
    <t>Ballenlader</t>
  </si>
  <si>
    <t>Ballenladewagen</t>
  </si>
  <si>
    <t>Bandrechen, 9 PS</t>
  </si>
  <si>
    <t>Bandrechen, Anbau</t>
  </si>
  <si>
    <t>Bindemäher, 1.8 m</t>
  </si>
  <si>
    <t>Doppelmessermähwerk</t>
  </si>
  <si>
    <t>Feldhäcksler, mittel</t>
  </si>
  <si>
    <t>Handwerkzeuge, Seile, Heinzen</t>
  </si>
  <si>
    <t>Heuraupe</t>
  </si>
  <si>
    <t>Heuwender</t>
  </si>
  <si>
    <t>Hochdruckpresse</t>
  </si>
  <si>
    <t>Kreiselheuer, 4m</t>
  </si>
  <si>
    <t>Kreiselmähwerk</t>
  </si>
  <si>
    <t>Kreiselschwader, 3m</t>
  </si>
  <si>
    <t>Ladewagen, 10-13m3</t>
  </si>
  <si>
    <t>Ladewagen, 13-20m3</t>
  </si>
  <si>
    <t>Mähaufbereiter</t>
  </si>
  <si>
    <t>Mähwerk (Anbau)</t>
  </si>
  <si>
    <t>Motoreinachser, 9 PS</t>
  </si>
  <si>
    <t>Motormäher, 1.6m</t>
  </si>
  <si>
    <t>Motormäher, 1.9m</t>
  </si>
  <si>
    <t>Motormäher, Bandeingraser</t>
  </si>
  <si>
    <t>Motorsense</t>
  </si>
  <si>
    <t>Pferderechen</t>
  </si>
  <si>
    <t>Rundballen-Folienwickelgerät</t>
  </si>
  <si>
    <t>Rundballenpresse</t>
  </si>
  <si>
    <t>Sternradrechen</t>
  </si>
  <si>
    <t>Strohhäcksler, 2.2m</t>
  </si>
  <si>
    <t>Innenwirtschaft</t>
  </si>
  <si>
    <t>Beleuchtungskörper</t>
  </si>
  <si>
    <t xml:space="preserve">Blache (pro m2) </t>
  </si>
  <si>
    <t>Blockschneider für Fahrsilo</t>
  </si>
  <si>
    <t>Brennholzfräse mit Motor</t>
  </si>
  <si>
    <t>Dezimalwaage</t>
  </si>
  <si>
    <t>Dieseltank mit Wanne, 2'000l</t>
  </si>
  <si>
    <t>Dosiergerät</t>
  </si>
  <si>
    <t>Elektromotor, 15 PS</t>
  </si>
  <si>
    <t>Fässer</t>
  </si>
  <si>
    <t>Förderband, 6m</t>
  </si>
  <si>
    <t>Futterkocher</t>
  </si>
  <si>
    <t>Futtermischwagen</t>
  </si>
  <si>
    <t>Futtermixer</t>
  </si>
  <si>
    <t>Generator, Benzinmotor</t>
  </si>
  <si>
    <t>Greiferkran</t>
  </si>
  <si>
    <t>Häckselgebläse</t>
  </si>
  <si>
    <t>Hauswasserpumpe</t>
  </si>
  <si>
    <t>Heubelüftung inkl. Zubehör</t>
  </si>
  <si>
    <t>Heubelüftung/Rost/Einwandung</t>
  </si>
  <si>
    <t>Heubombe</t>
  </si>
  <si>
    <t>Heugebläse inkl. Rohre</t>
  </si>
  <si>
    <t>Heurüstmaschine</t>
  </si>
  <si>
    <t>Heuschrotmaschine</t>
  </si>
  <si>
    <t>Heuverteiler (Teleskop)</t>
  </si>
  <si>
    <t>Hubstapler</t>
  </si>
  <si>
    <t xml:space="preserve">Klima-/Lüftungsanlage </t>
  </si>
  <si>
    <t>Leitern</t>
  </si>
  <si>
    <t>Rübenscheider mit Motor</t>
  </si>
  <si>
    <t>Sackkarren</t>
  </si>
  <si>
    <t>Silo für Kraftfutter</t>
  </si>
  <si>
    <t>Silofräse</t>
  </si>
  <si>
    <t>Silohäcksler, 15 PS</t>
  </si>
  <si>
    <t>Silopresse, Silogerätschaften, Silowagen</t>
  </si>
  <si>
    <t>Steilförderer, 12.5 m</t>
  </si>
  <si>
    <t>Strohmühle</t>
  </si>
  <si>
    <t>Kartoffel- und Rübenernte</t>
  </si>
  <si>
    <t>Kartoffel-/ Schüttelgraber</t>
  </si>
  <si>
    <t>Kartoffelkrautschläger, 1.8m</t>
  </si>
  <si>
    <t>Kartoffelkrautschläger, 2-reihig</t>
  </si>
  <si>
    <t xml:space="preserve">Kartoffelsammelroder (Samro) </t>
  </si>
  <si>
    <t>Kartoffelsortiermaschine</t>
  </si>
  <si>
    <t>Kartoffelvollernter, mittel</t>
  </si>
  <si>
    <t>Paloxenkipper</t>
  </si>
  <si>
    <t>Rübenvollernter mittel, 1-reihig</t>
  </si>
  <si>
    <t>Rübenvollernter, 2-reihig</t>
  </si>
  <si>
    <t>Rübenvorratsroder, 3-reihig</t>
  </si>
  <si>
    <t>Körbe, Kratten, Harassen, Paloxe (pro Stk.)</t>
  </si>
  <si>
    <t>Stall, Einrichtungen</t>
  </si>
  <si>
    <t>Anbindevorrichtung</t>
  </si>
  <si>
    <t>Bären</t>
  </si>
  <si>
    <t>Entmistungsanlage</t>
  </si>
  <si>
    <t>Klauenpflegestand</t>
  </si>
  <si>
    <t>Kleinviehwagen</t>
  </si>
  <si>
    <t>Laufhof-Abschrankungen</t>
  </si>
  <si>
    <t>Melkmaschine</t>
  </si>
  <si>
    <t>Milchabsauganlage</t>
  </si>
  <si>
    <t>Milchgeschirr</t>
  </si>
  <si>
    <t>Milchkarren</t>
  </si>
  <si>
    <t>Milchkühler</t>
  </si>
  <si>
    <t>Milchtank (inkl. Kühlung)</t>
  </si>
  <si>
    <t>Futterautomat (inkl. Steuerung)</t>
  </si>
  <si>
    <t>Stalleinrichtungen</t>
  </si>
  <si>
    <t>Futterstation für Rindvieh</t>
  </si>
  <si>
    <t>Melkstand</t>
  </si>
  <si>
    <t>Stallgeräte/Handwerkzeuge</t>
  </si>
  <si>
    <t>Tränkeautomaten für Kälber</t>
  </si>
  <si>
    <t>Tränkefass für Weide</t>
  </si>
  <si>
    <t>Ventilator</t>
  </si>
  <si>
    <t>Viehglocken</t>
  </si>
  <si>
    <t>Viehhüterapparat</t>
  </si>
  <si>
    <t>Viehputzapparat</t>
  </si>
  <si>
    <t>Viehtrainer</t>
  </si>
  <si>
    <t>Viehtransportkiste</t>
  </si>
  <si>
    <t>Viehwaage</t>
  </si>
  <si>
    <t>Zaunmaterial</t>
  </si>
  <si>
    <t>Pferdehaltung</t>
  </si>
  <si>
    <t>Pferdegeschirr</t>
  </si>
  <si>
    <t>Pferdeschlitten</t>
  </si>
  <si>
    <t>Pferdewagen</t>
  </si>
  <si>
    <t>Reitsattel</t>
  </si>
  <si>
    <t>Zaum</t>
  </si>
  <si>
    <t>Pferdeboxen</t>
  </si>
  <si>
    <t>Kleintierhaltung</t>
  </si>
  <si>
    <t>Bruteinrichtungen</t>
  </si>
  <si>
    <t>Eierdurchleuchtungsapparat</t>
  </si>
  <si>
    <t>Futterautomaten</t>
  </si>
  <si>
    <t>Futtergeschirre, - kästen</t>
  </si>
  <si>
    <t>Imkergeräte</t>
  </si>
  <si>
    <t>Legeeinrichtungen</t>
  </si>
  <si>
    <t>Schweineboxen</t>
  </si>
  <si>
    <t>Wärmelampen</t>
  </si>
  <si>
    <t>Werkstatt</t>
  </si>
  <si>
    <t>Bandsäge</t>
  </si>
  <si>
    <t>Batterieladegerät</t>
  </si>
  <si>
    <t>Ersatzteillager</t>
  </si>
  <si>
    <t>Handwerkzeug</t>
  </si>
  <si>
    <t>Hobelmaschine</t>
  </si>
  <si>
    <t>Hochdruckreiniger</t>
  </si>
  <si>
    <t>Hochdruckreiniger, Heisswasser</t>
  </si>
  <si>
    <t>Kleinmaschinen</t>
  </si>
  <si>
    <t>Kompressor</t>
  </si>
  <si>
    <t>Motorkabel, Schleifapparate</t>
  </si>
  <si>
    <t>Schleifapparate, Schweissanlage</t>
  </si>
  <si>
    <t>Standbohrmaschine</t>
  </si>
  <si>
    <t>Werkstatteinrichtung</t>
  </si>
  <si>
    <t>Landesprodukte</t>
  </si>
  <si>
    <t>Bauholz, Laden</t>
  </si>
  <si>
    <t>Benzin, Diesel, Öl, Fett</t>
  </si>
  <si>
    <t>Brennholz, Heizöl</t>
  </si>
  <si>
    <t>Diverse Produkte</t>
  </si>
  <si>
    <t>Futtervorrat,  Heu/Emd (100kg)</t>
  </si>
  <si>
    <t>Futtervorrat, Silo (pro m3)</t>
  </si>
  <si>
    <t>Gemüse, Obst, Branntwein, Getreide</t>
  </si>
  <si>
    <t>Gras- und Maiswürfel (100 kg)</t>
  </si>
  <si>
    <t>Kartoffeln</t>
  </si>
  <si>
    <t>Kühlgut/Fleisch in Räucherei</t>
  </si>
  <si>
    <t>Kraftfutter (100 kg)</t>
  </si>
  <si>
    <t>Kunstdünger, Spritzmittel, Milch in Tanks</t>
  </si>
  <si>
    <t>Rüben, -schnitzel (pro 100 kg)</t>
  </si>
  <si>
    <t>Sämereien, Saatkartoffeln, Stroh, Streue (pro 100 kg)</t>
  </si>
  <si>
    <t>Forstwirtschaft</t>
  </si>
  <si>
    <t>Bindegerät</t>
  </si>
  <si>
    <t>Drahtseil, Scheiben, Ketten, Entrindungsmaschine</t>
  </si>
  <si>
    <t>Flaschenzug, Lastwinde</t>
  </si>
  <si>
    <t>Habeggerzug</t>
  </si>
  <si>
    <t>Holzerbekleidung</t>
  </si>
  <si>
    <t>Holzerwerkzeug</t>
  </si>
  <si>
    <t>Holzhacker</t>
  </si>
  <si>
    <t>Holzspalter hydraulisch</t>
  </si>
  <si>
    <t>Holzspaltmaschine für Spälten</t>
  </si>
  <si>
    <t>Motorsäge, 0.4m</t>
  </si>
  <si>
    <t>Motorsäge, 0.6m</t>
  </si>
  <si>
    <t>Seilwinde-Anbau</t>
  </si>
  <si>
    <t>Bienen</t>
  </si>
  <si>
    <t>Geflügel</t>
  </si>
  <si>
    <t>Grossviehmast</t>
  </si>
  <si>
    <t>Hunde</t>
  </si>
  <si>
    <t>Kälber</t>
  </si>
  <si>
    <t>Kaninchen</t>
  </si>
  <si>
    <t>Kühe</t>
  </si>
  <si>
    <t>Mastschweine</t>
  </si>
  <si>
    <t>Mutterkühe</t>
  </si>
  <si>
    <t>Pferde (eigene)</t>
  </si>
  <si>
    <t>Pferde (eigene) und Pensionspferde</t>
  </si>
  <si>
    <t>Rinder</t>
  </si>
  <si>
    <t>Schafe</t>
  </si>
  <si>
    <t>Ziegen</t>
  </si>
  <si>
    <t>Zuchtschweine inkl. Ferkel</t>
  </si>
  <si>
    <t>Zuchtstiere</t>
  </si>
  <si>
    <t>Abschrankungen, Zäune</t>
  </si>
  <si>
    <t>Bienenhaus</t>
  </si>
  <si>
    <t>Bodenbeläge (Sandplatz, Ecoraster etc.)</t>
  </si>
  <si>
    <t>Fahrsilo</t>
  </si>
  <si>
    <t>Gartenhaus</t>
  </si>
  <si>
    <t>Hofladen</t>
  </si>
  <si>
    <t>Hühnerhaus</t>
  </si>
  <si>
    <t>Jauchegrube</t>
  </si>
  <si>
    <t>Masten etc.</t>
  </si>
  <si>
    <t>Schuppen</t>
  </si>
  <si>
    <t>Silo, Kunststoff, Holz</t>
  </si>
  <si>
    <t>Silo, Kunststoff, Metall, Draht</t>
  </si>
  <si>
    <t>Stahlsilo</t>
  </si>
  <si>
    <t>Transportseilbahn</t>
  </si>
  <si>
    <t>unbewegliche Einrichtungen im Freien</t>
  </si>
  <si>
    <t>Hagelnetzte, Kirschendächer</t>
  </si>
  <si>
    <t>Hagelnetze inkl. Tragkonstruktion</t>
  </si>
  <si>
    <t>Kirschendach mit Konstruktion</t>
  </si>
  <si>
    <t>Austellungshütten /-zelte</t>
  </si>
  <si>
    <t>Grosszelte (über 40 m2)</t>
  </si>
  <si>
    <t>Inhalte (exkl. Ernte)</t>
  </si>
  <si>
    <t>Rautenhalle, Plastiktunnel, Folientunnel</t>
  </si>
  <si>
    <t>Traglufthalle</t>
  </si>
  <si>
    <t>Weidezelte</t>
  </si>
  <si>
    <t>Treibhäuser, Treibbeetfenster</t>
  </si>
  <si>
    <t>Installationen</t>
  </si>
  <si>
    <t>Treibhaus / Treibbeetfenster</t>
  </si>
  <si>
    <t>Häcksler</t>
  </si>
  <si>
    <t>Hanggeräteträger</t>
  </si>
  <si>
    <t>Hubstapler, Hof-/Kompakt-/Teleskoplader</t>
  </si>
  <si>
    <t>Kartoffelroder/-Vollernter</t>
  </si>
  <si>
    <t>Mähdrescher/Maispflückdrescher</t>
  </si>
  <si>
    <t>Selbstfahrende Arbeitsmaschinen mit Kontrollschild</t>
  </si>
  <si>
    <t>Selbstfahrspritze</t>
  </si>
  <si>
    <t>Traktor</t>
  </si>
  <si>
    <t>Transporter</t>
  </si>
  <si>
    <t>übrige Geräteträger</t>
  </si>
  <si>
    <t>Zweiachsmäher</t>
  </si>
  <si>
    <r>
      <t xml:space="preserve">Tiere </t>
    </r>
    <r>
      <rPr>
        <b/>
        <sz val="9"/>
        <color rgb="FFFF0000"/>
        <rFont val="Arial"/>
        <family val="2"/>
      </rPr>
      <t>(Anzahl zwingend)</t>
    </r>
  </si>
  <si>
    <t>Inventarliste für den Versicherungsbedarf - Landwirtschaft</t>
  </si>
  <si>
    <t xml:space="preserve">unbewegliche Sachen ausserhalb </t>
  </si>
  <si>
    <t>Betriebsfahrzeuge mit Kontrollschild</t>
  </si>
  <si>
    <t>Einrichtungen</t>
  </si>
  <si>
    <t>unbewegliche Sachen ausserhalb Gebäude</t>
  </si>
  <si>
    <t>Leicht versetzbare Bauten</t>
  </si>
  <si>
    <t>Geldwerte</t>
  </si>
  <si>
    <t>Garderobenschrank, Stahlschrank</t>
  </si>
  <si>
    <t>Betriebswerte Total</t>
  </si>
  <si>
    <t>Stück</t>
  </si>
  <si>
    <t>Vers.summe</t>
  </si>
  <si>
    <t>Richtpreis</t>
  </si>
  <si>
    <t>Bei den Betriebserzeugnissen sind nur geerntete Erzeugnisse versichert.</t>
  </si>
  <si>
    <t>Hilfsblatt zur vollständigen Erfassung und richtigen Bewertung der versicherten Einrichtungen. Auszufüllen sind Richtpreis und Stück.</t>
  </si>
  <si>
    <t>Stand 05.01.2022 / MZO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</si>
</sst>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\ _F_r_._-;\-* #,##0\ _F_r_._-;_-* &quot;-&quot;??\ _F_r_._-;_-@_-"/>
    <numFmt numFmtId="165" formatCode="_ * #,##0_ ;_ * \-#,##0_ ;_ * &quot;-&quot;??_ ;_ @_ "/>
  </numFmts>
  <fonts count="19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2">
    <xf numFmtId="0" fontId="0" fillId="0" borderId="0" xfId="0"/>
    <xf numFmtId="165" fontId="3" fillId="3" borderId="2" xfId="0" applyNumberFormat="1" applyFont="1" applyFill="1" applyBorder="1" applyProtection="1">
      <protection locked="0"/>
    </xf>
    <xf numFmtId="165" fontId="2" fillId="0" borderId="6" xfId="0" applyNumberFormat="1" applyFont="1" applyFill="1" applyBorder="1" applyProtection="1"/>
    <xf numFmtId="165" fontId="2" fillId="0" borderId="9" xfId="0" applyNumberFormat="1" applyFont="1" applyFill="1" applyBorder="1" applyProtection="1"/>
    <xf numFmtId="165" fontId="3" fillId="3" borderId="2" xfId="0" applyNumberFormat="1" applyFont="1" applyFill="1" applyBorder="1" applyProtection="1"/>
    <xf numFmtId="165" fontId="2" fillId="0" borderId="0" xfId="0" applyNumberFormat="1" applyFont="1" applyFill="1" applyBorder="1" applyProtection="1"/>
    <xf numFmtId="165" fontId="5" fillId="3" borderId="2" xfId="0" applyNumberFormat="1" applyFont="1" applyFill="1" applyBorder="1" applyProtection="1"/>
    <xf numFmtId="0" fontId="8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165" fontId="9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165" fontId="10" fillId="0" borderId="0" xfId="0" applyNumberFormat="1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Protection="1"/>
    <xf numFmtId="165" fontId="0" fillId="0" borderId="0" xfId="0" applyNumberFormat="1" applyFill="1" applyProtection="1"/>
    <xf numFmtId="0" fontId="6" fillId="0" borderId="1" xfId="0" applyFont="1" applyFill="1" applyBorder="1" applyProtection="1"/>
    <xf numFmtId="0" fontId="0" fillId="0" borderId="0" xfId="0" quotePrefix="1" applyProtection="1"/>
    <xf numFmtId="0" fontId="0" fillId="0" borderId="7" xfId="0" applyBorder="1" applyProtection="1"/>
    <xf numFmtId="0" fontId="0" fillId="0" borderId="7" xfId="0" applyBorder="1" applyAlignment="1" applyProtection="1">
      <alignment horizontal="center" vertical="center"/>
    </xf>
    <xf numFmtId="165" fontId="0" fillId="0" borderId="7" xfId="0" applyNumberFormat="1" applyBorder="1" applyProtection="1"/>
    <xf numFmtId="0" fontId="0" fillId="0" borderId="9" xfId="0" applyBorder="1" applyProtection="1"/>
    <xf numFmtId="0" fontId="0" fillId="0" borderId="9" xfId="0" applyBorder="1" applyAlignment="1" applyProtection="1">
      <alignment horizontal="center" vertical="center"/>
    </xf>
    <xf numFmtId="165" fontId="0" fillId="0" borderId="9" xfId="0" applyNumberFormat="1" applyBorder="1" applyProtection="1"/>
    <xf numFmtId="0" fontId="18" fillId="0" borderId="18" xfId="0" applyFont="1" applyBorder="1" applyProtection="1"/>
    <xf numFmtId="0" fontId="0" fillId="0" borderId="18" xfId="0" applyBorder="1" applyProtection="1"/>
    <xf numFmtId="0" fontId="0" fillId="0" borderId="18" xfId="0" applyBorder="1" applyAlignment="1" applyProtection="1">
      <alignment horizontal="center" vertical="center"/>
    </xf>
    <xf numFmtId="165" fontId="18" fillId="0" borderId="18" xfId="0" applyNumberFormat="1" applyFont="1" applyBorder="1" applyProtection="1"/>
    <xf numFmtId="0" fontId="12" fillId="0" borderId="18" xfId="0" applyFont="1" applyBorder="1" applyProtection="1"/>
    <xf numFmtId="0" fontId="2" fillId="0" borderId="18" xfId="0" applyFont="1" applyBorder="1" applyProtection="1"/>
    <xf numFmtId="0" fontId="2" fillId="0" borderId="18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0" borderId="5" xfId="0" applyFont="1" applyFill="1" applyBorder="1" applyProtection="1"/>
    <xf numFmtId="0" fontId="11" fillId="0" borderId="0" xfId="0" applyFont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/>
    </xf>
    <xf numFmtId="165" fontId="11" fillId="0" borderId="0" xfId="0" applyNumberFormat="1" applyFont="1" applyAlignment="1" applyProtection="1">
      <alignment horizontal="center"/>
    </xf>
    <xf numFmtId="0" fontId="5" fillId="0" borderId="0" xfId="1" applyFont="1" applyBorder="1" applyProtection="1"/>
    <xf numFmtId="0" fontId="5" fillId="0" borderId="0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/>
    </xf>
    <xf numFmtId="165" fontId="1" fillId="0" borderId="0" xfId="2" applyNumberFormat="1" applyFont="1" applyBorder="1" applyAlignment="1" applyProtection="1">
      <alignment horizontal="center" vertical="center"/>
    </xf>
    <xf numFmtId="165" fontId="3" fillId="3" borderId="0" xfId="0" applyNumberFormat="1" applyFont="1" applyFill="1" applyBorder="1" applyProtection="1"/>
    <xf numFmtId="0" fontId="1" fillId="0" borderId="6" xfId="1" applyFont="1" applyBorder="1" applyProtection="1"/>
    <xf numFmtId="0" fontId="1" fillId="0" borderId="6" xfId="1" applyFont="1" applyBorder="1" applyAlignment="1" applyProtection="1">
      <alignment horizontal="center"/>
    </xf>
    <xf numFmtId="165" fontId="2" fillId="0" borderId="7" xfId="4" applyNumberFormat="1" applyFont="1" applyFill="1" applyBorder="1" applyProtection="1"/>
    <xf numFmtId="0" fontId="2" fillId="0" borderId="0" xfId="0" applyFont="1" applyProtection="1"/>
    <xf numFmtId="165" fontId="2" fillId="0" borderId="15" xfId="0" applyNumberFormat="1" applyFont="1" applyFill="1" applyBorder="1" applyProtection="1"/>
    <xf numFmtId="0" fontId="1" fillId="0" borderId="7" xfId="1" applyFont="1" applyBorder="1" applyAlignment="1" applyProtection="1">
      <alignment horizontal="center"/>
    </xf>
    <xf numFmtId="0" fontId="1" fillId="0" borderId="7" xfId="1" applyFont="1" applyBorder="1" applyProtection="1"/>
    <xf numFmtId="0" fontId="1" fillId="0" borderId="9" xfId="1" applyFont="1" applyBorder="1" applyProtection="1"/>
    <xf numFmtId="0" fontId="1" fillId="0" borderId="9" xfId="1" applyFont="1" applyBorder="1" applyAlignment="1" applyProtection="1">
      <alignment horizontal="center"/>
    </xf>
    <xf numFmtId="165" fontId="2" fillId="0" borderId="6" xfId="4" applyNumberFormat="1" applyFont="1" applyFill="1" applyBorder="1" applyProtection="1"/>
    <xf numFmtId="165" fontId="2" fillId="0" borderId="7" xfId="0" applyNumberFormat="1" applyFont="1" applyFill="1" applyBorder="1" applyProtection="1"/>
    <xf numFmtId="165" fontId="2" fillId="3" borderId="2" xfId="0" applyNumberFormat="1" applyFont="1" applyFill="1" applyBorder="1" applyProtection="1"/>
    <xf numFmtId="0" fontId="1" fillId="0" borderId="0" xfId="1" applyFont="1" applyBorder="1" applyProtection="1"/>
    <xf numFmtId="0" fontId="5" fillId="0" borderId="7" xfId="0" applyFont="1" applyBorder="1" applyAlignment="1" applyProtection="1">
      <alignment horizontal="left" vertical="top" wrapText="1"/>
    </xf>
    <xf numFmtId="0" fontId="1" fillId="0" borderId="7" xfId="1" applyFont="1" applyFill="1" applyBorder="1" applyProtection="1"/>
    <xf numFmtId="0" fontId="1" fillId="0" borderId="6" xfId="1" applyFont="1" applyFill="1" applyBorder="1" applyProtection="1"/>
    <xf numFmtId="0" fontId="5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165" fontId="5" fillId="0" borderId="0" xfId="0" applyNumberFormat="1" applyFont="1" applyBorder="1" applyProtection="1"/>
    <xf numFmtId="0" fontId="2" fillId="0" borderId="0" xfId="0" applyFont="1" applyAlignment="1" applyProtection="1">
      <alignment horizontal="right" wrapText="1"/>
    </xf>
    <xf numFmtId="0" fontId="14" fillId="0" borderId="0" xfId="0" applyFont="1" applyProtection="1"/>
    <xf numFmtId="9" fontId="2" fillId="0" borderId="0" xfId="0" applyNumberFormat="1" applyFont="1" applyAlignment="1" applyProtection="1">
      <alignment horizontal="center" vertical="center"/>
    </xf>
    <xf numFmtId="165" fontId="2" fillId="0" borderId="2" xfId="0" applyNumberFormat="1" applyFont="1" applyBorder="1" applyProtection="1"/>
    <xf numFmtId="0" fontId="14" fillId="0" borderId="0" xfId="0" applyFont="1" applyAlignment="1" applyProtection="1">
      <alignment horizontal="right" wrapText="1"/>
    </xf>
    <xf numFmtId="9" fontId="14" fillId="0" borderId="0" xfId="0" applyNumberFormat="1" applyFont="1" applyAlignment="1" applyProtection="1">
      <alignment horizontal="center" vertical="center"/>
    </xf>
    <xf numFmtId="165" fontId="14" fillId="0" borderId="0" xfId="0" applyNumberFormat="1" applyFont="1" applyProtection="1"/>
    <xf numFmtId="3" fontId="12" fillId="0" borderId="4" xfId="0" applyNumberFormat="1" applyFont="1" applyBorder="1" applyProtection="1"/>
    <xf numFmtId="165" fontId="12" fillId="0" borderId="4" xfId="0" applyNumberFormat="1" applyFont="1" applyBorder="1" applyProtection="1"/>
    <xf numFmtId="0" fontId="13" fillId="0" borderId="9" xfId="1" applyBorder="1" applyProtection="1"/>
    <xf numFmtId="165" fontId="1" fillId="0" borderId="10" xfId="2" applyNumberFormat="1" applyFont="1" applyBorder="1" applyAlignment="1" applyProtection="1">
      <alignment horizontal="center" vertical="center"/>
      <protection locked="0"/>
    </xf>
    <xf numFmtId="165" fontId="1" fillId="0" borderId="11" xfId="2" applyNumberFormat="1" applyFont="1" applyBorder="1" applyAlignment="1" applyProtection="1">
      <alignment horizontal="center" vertical="center"/>
      <protection locked="0"/>
    </xf>
    <xf numFmtId="165" fontId="1" fillId="0" borderId="14" xfId="2" applyNumberFormat="1" applyFont="1" applyBorder="1" applyAlignment="1" applyProtection="1">
      <alignment horizontal="center" vertical="center"/>
      <protection locked="0"/>
    </xf>
    <xf numFmtId="165" fontId="1" fillId="0" borderId="12" xfId="2" applyNumberFormat="1" applyFont="1" applyBorder="1" applyAlignment="1" applyProtection="1">
      <alignment horizontal="center" vertical="center"/>
      <protection locked="0"/>
    </xf>
    <xf numFmtId="165" fontId="1" fillId="0" borderId="3" xfId="2" applyNumberFormat="1" applyFont="1" applyBorder="1" applyAlignment="1" applyProtection="1">
      <alignment horizontal="center" vertical="center"/>
      <protection locked="0"/>
    </xf>
    <xf numFmtId="165" fontId="1" fillId="0" borderId="0" xfId="2" applyNumberFormat="1" applyFont="1" applyBorder="1" applyAlignment="1" applyProtection="1">
      <alignment horizontal="center" vertical="center"/>
      <protection locked="0"/>
    </xf>
    <xf numFmtId="165" fontId="1" fillId="0" borderId="13" xfId="2" applyNumberFormat="1" applyFont="1" applyBorder="1" applyAlignment="1" applyProtection="1">
      <alignment horizontal="center" vertical="center"/>
      <protection locked="0"/>
    </xf>
    <xf numFmtId="165" fontId="1" fillId="0" borderId="2" xfId="2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5" fontId="1" fillId="0" borderId="17" xfId="2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1" fillId="0" borderId="16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5" fontId="1" fillId="0" borderId="8" xfId="2" applyNumberFormat="1" applyFont="1" applyBorder="1" applyAlignment="1" applyProtection="1">
      <alignment horizontal="center" vertical="center"/>
      <protection locked="0"/>
    </xf>
    <xf numFmtId="9" fontId="2" fillId="0" borderId="0" xfId="0" applyNumberFormat="1" applyFont="1" applyAlignment="1" applyProtection="1">
      <alignment horizontal="center" vertical="center"/>
      <protection locked="0"/>
    </xf>
    <xf numFmtId="3" fontId="12" fillId="2" borderId="18" xfId="0" applyNumberFormat="1" applyFont="1" applyFill="1" applyBorder="1" applyProtection="1">
      <protection locked="0"/>
    </xf>
    <xf numFmtId="0" fontId="14" fillId="0" borderId="0" xfId="0" applyFont="1" applyAlignment="1" applyProtection="1">
      <alignment horizontal="right"/>
    </xf>
  </cellXfs>
  <cellStyles count="5">
    <cellStyle name="Dezimal 32" xfId="3" xr:uid="{00000000-0005-0000-0000-000000000000}"/>
    <cellStyle name="Dezimal 33" xfId="2" xr:uid="{00000000-0005-0000-0000-000001000000}"/>
    <cellStyle name="Komma" xfId="4" builtinId="3"/>
    <cellStyle name="Standard" xfId="0" builtinId="0"/>
    <cellStyle name="Standard 2" xfId="1" xr:uid="{00000000-0005-0000-0000-000003000000}"/>
  </cellStyles>
  <dxfs count="0"/>
  <tableStyles count="0" defaultTableStyle="TableStyleMedium9" defaultPivotStyle="PivotStyleLight16"/>
  <colors>
    <mruColors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0</xdr:rowOff>
    </xdr:from>
    <xdr:to>
      <xdr:col>10</xdr:col>
      <xdr:colOff>942975</xdr:colOff>
      <xdr:row>2</xdr:row>
      <xdr:rowOff>19050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C52F7E95-5D99-4706-BC3A-3EBC216D63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0"/>
          <a:ext cx="1828800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theme="8" tint="-0.499984740745262"/>
  </sheetPr>
  <dimension ref="A1:K245"/>
  <sheetViews>
    <sheetView tabSelected="1" zoomScaleNormal="100" workbookViewId="0">
      <selection activeCell="K4" sqref="K4"/>
    </sheetView>
  </sheetViews>
  <sheetFormatPr baseColWidth="10" defaultRowHeight="12.75" x14ac:dyDescent="0.2"/>
  <cols>
    <col min="1" max="1" width="39.140625" style="10" customWidth="1"/>
    <col min="2" max="2" width="0.7109375" style="10" customWidth="1"/>
    <col min="3" max="3" width="8.85546875" style="15" customWidth="1"/>
    <col min="4" max="4" width="6.42578125" style="15" customWidth="1"/>
    <col min="5" max="5" width="14.28515625" style="16" customWidth="1"/>
    <col min="6" max="6" width="3.5703125" style="10" customWidth="1"/>
    <col min="7" max="7" width="39.140625" style="10" customWidth="1"/>
    <col min="8" max="8" width="0.85546875" style="10" customWidth="1"/>
    <col min="9" max="9" width="8.85546875" style="10" customWidth="1"/>
    <col min="10" max="10" width="6.42578125" style="10" customWidth="1"/>
    <col min="11" max="11" width="14.28515625" style="10" customWidth="1"/>
    <col min="12" max="16384" width="11.42578125" style="10"/>
  </cols>
  <sheetData>
    <row r="1" spans="1:11" ht="18" x14ac:dyDescent="0.25">
      <c r="A1" s="7" t="s">
        <v>342</v>
      </c>
      <c r="B1" s="7"/>
      <c r="C1" s="8"/>
      <c r="D1" s="8"/>
      <c r="E1" s="9"/>
    </row>
    <row r="3" spans="1:11" ht="12.75" customHeight="1" x14ac:dyDescent="0.2">
      <c r="A3" s="11" t="s">
        <v>355</v>
      </c>
      <c r="B3" s="11"/>
      <c r="C3" s="12"/>
      <c r="D3" s="12"/>
      <c r="E3" s="13"/>
    </row>
    <row r="4" spans="1:11" x14ac:dyDescent="0.2">
      <c r="A4" s="11" t="s">
        <v>354</v>
      </c>
      <c r="B4" s="14"/>
      <c r="K4" s="91" t="s">
        <v>356</v>
      </c>
    </row>
    <row r="5" spans="1:11" x14ac:dyDescent="0.2">
      <c r="C5" s="10"/>
      <c r="D5" s="10"/>
      <c r="E5" s="17"/>
    </row>
    <row r="6" spans="1:11" ht="15.75" x14ac:dyDescent="0.25">
      <c r="A6" s="18" t="s">
        <v>2</v>
      </c>
    </row>
    <row r="7" spans="1:11" x14ac:dyDescent="0.2">
      <c r="A7" s="10" t="s">
        <v>345</v>
      </c>
      <c r="E7" s="16">
        <f>K190</f>
        <v>0</v>
      </c>
      <c r="G7" s="19"/>
    </row>
    <row r="8" spans="1:11" x14ac:dyDescent="0.2">
      <c r="A8" s="20" t="s">
        <v>346</v>
      </c>
      <c r="B8" s="20"/>
      <c r="C8" s="21"/>
      <c r="D8" s="21"/>
      <c r="E8" s="22">
        <f>E193</f>
        <v>0</v>
      </c>
    </row>
    <row r="9" spans="1:11" x14ac:dyDescent="0.2">
      <c r="A9" s="20" t="str">
        <f>A211</f>
        <v>Hagelnetzte, Kirschendächer</v>
      </c>
      <c r="B9" s="20"/>
      <c r="C9" s="21"/>
      <c r="D9" s="21"/>
      <c r="E9" s="22">
        <f>E211</f>
        <v>0</v>
      </c>
    </row>
    <row r="10" spans="1:11" x14ac:dyDescent="0.2">
      <c r="A10" s="20" t="str">
        <f>A216</f>
        <v>Leicht versetzbare Bauten</v>
      </c>
      <c r="B10" s="20"/>
      <c r="C10" s="21"/>
      <c r="D10" s="21"/>
      <c r="E10" s="22">
        <f>E216</f>
        <v>0</v>
      </c>
    </row>
    <row r="11" spans="1:11" x14ac:dyDescent="0.2">
      <c r="A11" s="20" t="str">
        <f>A224</f>
        <v>Treibhäuser, Treibbeetfenster</v>
      </c>
      <c r="B11" s="20"/>
      <c r="C11" s="21"/>
      <c r="D11" s="21"/>
      <c r="E11" s="22">
        <f>E224</f>
        <v>0</v>
      </c>
    </row>
    <row r="12" spans="1:11" x14ac:dyDescent="0.2">
      <c r="A12" s="20" t="str">
        <f>A229</f>
        <v>Betriebsfahrzeuge mit Kontrollschild</v>
      </c>
      <c r="B12" s="20"/>
      <c r="C12" s="21"/>
      <c r="D12" s="21"/>
      <c r="E12" s="22">
        <f>E229</f>
        <v>0</v>
      </c>
    </row>
    <row r="13" spans="1:11" x14ac:dyDescent="0.2">
      <c r="A13" s="23" t="s">
        <v>348</v>
      </c>
      <c r="B13" s="23"/>
      <c r="C13" s="24"/>
      <c r="D13" s="24"/>
      <c r="E13" s="25">
        <f>E244</f>
        <v>0</v>
      </c>
    </row>
    <row r="14" spans="1:11" ht="15.75" thickBot="1" x14ac:dyDescent="0.3">
      <c r="A14" s="26" t="s">
        <v>350</v>
      </c>
      <c r="B14" s="27"/>
      <c r="C14" s="28"/>
      <c r="D14" s="28"/>
      <c r="E14" s="29">
        <f>SUM(E7:E13)</f>
        <v>0</v>
      </c>
    </row>
    <row r="16" spans="1:11" ht="15.75" thickBot="1" x14ac:dyDescent="0.3">
      <c r="A16" s="30" t="s">
        <v>13</v>
      </c>
      <c r="B16" s="31"/>
      <c r="C16" s="31"/>
      <c r="D16" s="32"/>
      <c r="E16" s="90"/>
    </row>
    <row r="19" spans="1:11" x14ac:dyDescent="0.2">
      <c r="C19" s="33"/>
      <c r="D19" s="33"/>
      <c r="E19" s="17"/>
    </row>
    <row r="20" spans="1:11" ht="22.5" x14ac:dyDescent="0.25">
      <c r="A20" s="18" t="s">
        <v>0</v>
      </c>
      <c r="B20" s="34"/>
      <c r="C20" s="35" t="s">
        <v>353</v>
      </c>
      <c r="D20" s="35" t="s">
        <v>351</v>
      </c>
      <c r="E20" s="35" t="s">
        <v>352</v>
      </c>
      <c r="I20" s="35" t="s">
        <v>353</v>
      </c>
      <c r="J20" s="35" t="s">
        <v>351</v>
      </c>
      <c r="K20" s="35" t="s">
        <v>352</v>
      </c>
    </row>
    <row r="21" spans="1:11" x14ac:dyDescent="0.2">
      <c r="C21" s="36"/>
      <c r="D21" s="36"/>
      <c r="E21" s="37"/>
    </row>
    <row r="22" spans="1:11" x14ac:dyDescent="0.2">
      <c r="A22" s="38" t="s">
        <v>16</v>
      </c>
      <c r="B22" s="39"/>
      <c r="C22" s="40"/>
      <c r="D22" s="40"/>
      <c r="E22" s="4">
        <f>SUM(E23:E35)</f>
        <v>0</v>
      </c>
      <c r="G22" s="38" t="s">
        <v>63</v>
      </c>
      <c r="H22" s="41"/>
      <c r="I22" s="42"/>
      <c r="J22" s="42"/>
      <c r="K22" s="43">
        <f>SUM(K23:K52)</f>
        <v>0</v>
      </c>
    </row>
    <row r="23" spans="1:11" s="47" customFormat="1" ht="12.75" customHeight="1" x14ac:dyDescent="0.2">
      <c r="A23" s="44" t="s">
        <v>17</v>
      </c>
      <c r="B23" s="45"/>
      <c r="C23" s="74">
        <v>63000</v>
      </c>
      <c r="D23" s="74"/>
      <c r="E23" s="46">
        <f>C23*D23</f>
        <v>0</v>
      </c>
      <c r="G23" s="44" t="s">
        <v>64</v>
      </c>
      <c r="H23" s="45"/>
      <c r="I23" s="74"/>
      <c r="J23" s="74"/>
      <c r="K23" s="48">
        <f>I23*J23</f>
        <v>0</v>
      </c>
    </row>
    <row r="24" spans="1:11" s="47" customFormat="1" ht="12.75" customHeight="1" x14ac:dyDescent="0.2">
      <c r="A24" s="44" t="s">
        <v>18</v>
      </c>
      <c r="B24" s="49"/>
      <c r="C24" s="75">
        <v>389000</v>
      </c>
      <c r="D24" s="75"/>
      <c r="E24" s="46">
        <f t="shared" ref="E24:E35" si="0">C24*D24</f>
        <v>0</v>
      </c>
      <c r="G24" s="44" t="s">
        <v>65</v>
      </c>
      <c r="H24" s="49"/>
      <c r="I24" s="75"/>
      <c r="J24" s="75"/>
      <c r="K24" s="46">
        <f t="shared" ref="K24:K52" si="1">I24*J24</f>
        <v>0</v>
      </c>
    </row>
    <row r="25" spans="1:11" s="47" customFormat="1" ht="12.75" customHeight="1" x14ac:dyDescent="0.2">
      <c r="A25" s="44" t="s">
        <v>30</v>
      </c>
      <c r="B25" s="49"/>
      <c r="C25" s="75">
        <v>177000</v>
      </c>
      <c r="D25" s="75"/>
      <c r="E25" s="46">
        <f t="shared" si="0"/>
        <v>0</v>
      </c>
      <c r="G25" s="44" t="s">
        <v>66</v>
      </c>
      <c r="H25" s="49"/>
      <c r="I25" s="75">
        <v>7600</v>
      </c>
      <c r="J25" s="75"/>
      <c r="K25" s="46">
        <f t="shared" si="1"/>
        <v>0</v>
      </c>
    </row>
    <row r="26" spans="1:11" s="47" customFormat="1" ht="12.75" customHeight="1" x14ac:dyDescent="0.2">
      <c r="A26" s="44" t="s">
        <v>19</v>
      </c>
      <c r="B26" s="49"/>
      <c r="C26" s="75">
        <v>72000</v>
      </c>
      <c r="D26" s="75"/>
      <c r="E26" s="46">
        <f t="shared" si="0"/>
        <v>0</v>
      </c>
      <c r="G26" s="44" t="s">
        <v>67</v>
      </c>
      <c r="H26" s="49"/>
      <c r="I26" s="75">
        <v>10500</v>
      </c>
      <c r="J26" s="75"/>
      <c r="K26" s="46">
        <f t="shared" si="1"/>
        <v>0</v>
      </c>
    </row>
    <row r="27" spans="1:11" s="47" customFormat="1" ht="12.75" customHeight="1" x14ac:dyDescent="0.2">
      <c r="A27" s="44" t="s">
        <v>20</v>
      </c>
      <c r="B27" s="49"/>
      <c r="C27" s="75">
        <v>268000</v>
      </c>
      <c r="D27" s="75"/>
      <c r="E27" s="46">
        <f t="shared" si="0"/>
        <v>0</v>
      </c>
      <c r="G27" s="44" t="s">
        <v>68</v>
      </c>
      <c r="H27" s="49"/>
      <c r="I27" s="75">
        <v>6300</v>
      </c>
      <c r="J27" s="75"/>
      <c r="K27" s="46">
        <f t="shared" si="1"/>
        <v>0</v>
      </c>
    </row>
    <row r="28" spans="1:11" s="47" customFormat="1" ht="12.75" customHeight="1" x14ac:dyDescent="0.2">
      <c r="A28" s="50" t="s">
        <v>21</v>
      </c>
      <c r="B28" s="49"/>
      <c r="C28" s="75">
        <v>167000</v>
      </c>
      <c r="D28" s="76"/>
      <c r="E28" s="46">
        <f t="shared" si="0"/>
        <v>0</v>
      </c>
      <c r="G28" s="44" t="s">
        <v>69</v>
      </c>
      <c r="H28" s="49"/>
      <c r="I28" s="75"/>
      <c r="J28" s="75"/>
      <c r="K28" s="46">
        <f t="shared" si="1"/>
        <v>0</v>
      </c>
    </row>
    <row r="29" spans="1:11" s="47" customFormat="1" ht="12.75" customHeight="1" x14ac:dyDescent="0.2">
      <c r="A29" s="44" t="s">
        <v>22</v>
      </c>
      <c r="B29" s="45"/>
      <c r="C29" s="75">
        <v>97000</v>
      </c>
      <c r="D29" s="75"/>
      <c r="E29" s="46">
        <f t="shared" si="0"/>
        <v>0</v>
      </c>
      <c r="G29" s="44" t="s">
        <v>70</v>
      </c>
      <c r="H29" s="49"/>
      <c r="I29" s="75">
        <v>6100</v>
      </c>
      <c r="J29" s="75"/>
      <c r="K29" s="46">
        <f t="shared" si="1"/>
        <v>0</v>
      </c>
    </row>
    <row r="30" spans="1:11" s="47" customFormat="1" ht="12.75" customHeight="1" x14ac:dyDescent="0.2">
      <c r="A30" s="44" t="s">
        <v>23</v>
      </c>
      <c r="B30" s="49"/>
      <c r="C30" s="75">
        <v>170000</v>
      </c>
      <c r="D30" s="75"/>
      <c r="E30" s="46">
        <f t="shared" si="0"/>
        <v>0</v>
      </c>
      <c r="G30" s="44" t="s">
        <v>93</v>
      </c>
      <c r="H30" s="49"/>
      <c r="I30" s="75"/>
      <c r="J30" s="75"/>
      <c r="K30" s="46">
        <f t="shared" si="1"/>
        <v>0</v>
      </c>
    </row>
    <row r="31" spans="1:11" s="47" customFormat="1" ht="12.75" customHeight="1" x14ac:dyDescent="0.2">
      <c r="A31" s="50" t="s">
        <v>24</v>
      </c>
      <c r="B31" s="49"/>
      <c r="C31" s="75">
        <v>86000</v>
      </c>
      <c r="D31" s="75"/>
      <c r="E31" s="46">
        <f t="shared" si="0"/>
        <v>0</v>
      </c>
      <c r="G31" s="44" t="s">
        <v>71</v>
      </c>
      <c r="H31" s="49"/>
      <c r="I31" s="75">
        <v>6700</v>
      </c>
      <c r="J31" s="75"/>
      <c r="K31" s="46">
        <f t="shared" si="1"/>
        <v>0</v>
      </c>
    </row>
    <row r="32" spans="1:11" s="47" customFormat="1" ht="12.75" customHeight="1" x14ac:dyDescent="0.2">
      <c r="A32" s="44" t="s">
        <v>25</v>
      </c>
      <c r="B32" s="45"/>
      <c r="C32" s="75">
        <v>50000</v>
      </c>
      <c r="D32" s="76"/>
      <c r="E32" s="46">
        <f t="shared" si="0"/>
        <v>0</v>
      </c>
      <c r="G32" s="44" t="s">
        <v>72</v>
      </c>
      <c r="H32" s="49"/>
      <c r="I32" s="75">
        <v>7300</v>
      </c>
      <c r="J32" s="75"/>
      <c r="K32" s="46">
        <f t="shared" si="1"/>
        <v>0</v>
      </c>
    </row>
    <row r="33" spans="1:11" s="47" customFormat="1" ht="12.75" customHeight="1" x14ac:dyDescent="0.2">
      <c r="A33" s="44" t="s">
        <v>28</v>
      </c>
      <c r="B33" s="45"/>
      <c r="C33" s="75">
        <v>377000</v>
      </c>
      <c r="D33" s="75"/>
      <c r="E33" s="46">
        <f t="shared" si="0"/>
        <v>0</v>
      </c>
      <c r="G33" s="44" t="s">
        <v>73</v>
      </c>
      <c r="H33" s="49"/>
      <c r="I33" s="75">
        <v>7900</v>
      </c>
      <c r="J33" s="75"/>
      <c r="K33" s="46">
        <f t="shared" si="1"/>
        <v>0</v>
      </c>
    </row>
    <row r="34" spans="1:11" s="47" customFormat="1" ht="12" x14ac:dyDescent="0.2">
      <c r="A34" s="44" t="s">
        <v>26</v>
      </c>
      <c r="B34" s="49"/>
      <c r="C34" s="75">
        <v>73000</v>
      </c>
      <c r="D34" s="75"/>
      <c r="E34" s="46">
        <f t="shared" si="0"/>
        <v>0</v>
      </c>
      <c r="G34" s="44" t="s">
        <v>74</v>
      </c>
      <c r="H34" s="49"/>
      <c r="I34" s="75">
        <v>1500</v>
      </c>
      <c r="J34" s="75"/>
      <c r="K34" s="46">
        <f t="shared" si="1"/>
        <v>0</v>
      </c>
    </row>
    <row r="35" spans="1:11" s="47" customFormat="1" ht="12" x14ac:dyDescent="0.2">
      <c r="A35" s="44" t="s">
        <v>27</v>
      </c>
      <c r="B35" s="49"/>
      <c r="C35" s="77">
        <v>615000</v>
      </c>
      <c r="D35" s="77"/>
      <c r="E35" s="46">
        <f t="shared" si="0"/>
        <v>0</v>
      </c>
      <c r="G35" s="44" t="s">
        <v>75</v>
      </c>
      <c r="H35" s="49"/>
      <c r="I35" s="75">
        <v>14000</v>
      </c>
      <c r="J35" s="75"/>
      <c r="K35" s="46">
        <f t="shared" si="1"/>
        <v>0</v>
      </c>
    </row>
    <row r="36" spans="1:11" s="47" customFormat="1" ht="12.75" customHeight="1" x14ac:dyDescent="0.2">
      <c r="A36" s="51"/>
      <c r="B36" s="52"/>
      <c r="C36" s="78"/>
      <c r="D36" s="79"/>
      <c r="E36" s="3"/>
      <c r="G36" s="44" t="s">
        <v>76</v>
      </c>
      <c r="H36" s="49"/>
      <c r="I36" s="75">
        <v>1500</v>
      </c>
      <c r="J36" s="75"/>
      <c r="K36" s="46">
        <f t="shared" si="1"/>
        <v>0</v>
      </c>
    </row>
    <row r="37" spans="1:11" s="47" customFormat="1" ht="12.75" customHeight="1" x14ac:dyDescent="0.2">
      <c r="A37" s="38" t="s">
        <v>29</v>
      </c>
      <c r="B37" s="41"/>
      <c r="C37" s="79"/>
      <c r="D37" s="79"/>
      <c r="E37" s="4">
        <f>SUM(E38:E54)</f>
        <v>0</v>
      </c>
      <c r="G37" s="44" t="s">
        <v>77</v>
      </c>
      <c r="H37" s="49"/>
      <c r="I37" s="75">
        <v>4500</v>
      </c>
      <c r="J37" s="75"/>
      <c r="K37" s="46">
        <f t="shared" si="1"/>
        <v>0</v>
      </c>
    </row>
    <row r="38" spans="1:11" s="47" customFormat="1" ht="12.75" customHeight="1" x14ac:dyDescent="0.2">
      <c r="A38" s="44" t="s">
        <v>31</v>
      </c>
      <c r="B38" s="45"/>
      <c r="C38" s="74">
        <v>10000</v>
      </c>
      <c r="D38" s="74"/>
      <c r="E38" s="46">
        <f>C38*D38</f>
        <v>0</v>
      </c>
      <c r="G38" s="44" t="s">
        <v>78</v>
      </c>
      <c r="H38" s="49"/>
      <c r="I38" s="75">
        <v>4300</v>
      </c>
      <c r="J38" s="75"/>
      <c r="K38" s="46">
        <f t="shared" si="1"/>
        <v>0</v>
      </c>
    </row>
    <row r="39" spans="1:11" s="47" customFormat="1" ht="12.75" customHeight="1" x14ac:dyDescent="0.2">
      <c r="A39" s="44" t="s">
        <v>32</v>
      </c>
      <c r="B39" s="49"/>
      <c r="C39" s="75">
        <v>18500</v>
      </c>
      <c r="D39" s="75"/>
      <c r="E39" s="46">
        <f t="shared" ref="E39:E54" si="2">C39*D39</f>
        <v>0</v>
      </c>
      <c r="G39" s="44" t="s">
        <v>79</v>
      </c>
      <c r="H39" s="49"/>
      <c r="I39" s="75">
        <v>10000</v>
      </c>
      <c r="J39" s="75"/>
      <c r="K39" s="46">
        <f t="shared" si="1"/>
        <v>0</v>
      </c>
    </row>
    <row r="40" spans="1:11" s="47" customFormat="1" ht="12.75" customHeight="1" x14ac:dyDescent="0.2">
      <c r="A40" s="44" t="s">
        <v>33</v>
      </c>
      <c r="B40" s="49"/>
      <c r="C40" s="75">
        <v>4300</v>
      </c>
      <c r="D40" s="75"/>
      <c r="E40" s="46">
        <f t="shared" si="2"/>
        <v>0</v>
      </c>
      <c r="G40" s="44" t="s">
        <v>80</v>
      </c>
      <c r="H40" s="49"/>
      <c r="I40" s="75">
        <v>16000</v>
      </c>
      <c r="J40" s="75"/>
      <c r="K40" s="46">
        <f t="shared" si="1"/>
        <v>0</v>
      </c>
    </row>
    <row r="41" spans="1:11" s="47" customFormat="1" ht="12.75" customHeight="1" x14ac:dyDescent="0.2">
      <c r="A41" s="44" t="s">
        <v>34</v>
      </c>
      <c r="B41" s="49"/>
      <c r="C41" s="75">
        <v>8800</v>
      </c>
      <c r="D41" s="75"/>
      <c r="E41" s="46">
        <f t="shared" si="2"/>
        <v>0</v>
      </c>
      <c r="G41" s="44" t="s">
        <v>81</v>
      </c>
      <c r="H41" s="49"/>
      <c r="I41" s="75">
        <v>12500</v>
      </c>
      <c r="J41" s="75"/>
      <c r="K41" s="46">
        <f t="shared" si="1"/>
        <v>0</v>
      </c>
    </row>
    <row r="42" spans="1:11" s="47" customFormat="1" ht="12.75" customHeight="1" x14ac:dyDescent="0.2">
      <c r="A42" s="44" t="s">
        <v>35</v>
      </c>
      <c r="B42" s="49"/>
      <c r="C42" s="75">
        <v>13500</v>
      </c>
      <c r="D42" s="75"/>
      <c r="E42" s="46">
        <f t="shared" si="2"/>
        <v>0</v>
      </c>
      <c r="G42" s="44" t="s">
        <v>82</v>
      </c>
      <c r="H42" s="49"/>
      <c r="I42" s="75">
        <v>10000</v>
      </c>
      <c r="J42" s="75"/>
      <c r="K42" s="46">
        <f t="shared" si="1"/>
        <v>0</v>
      </c>
    </row>
    <row r="43" spans="1:11" s="47" customFormat="1" ht="12.75" customHeight="1" x14ac:dyDescent="0.2">
      <c r="A43" s="44" t="s">
        <v>36</v>
      </c>
      <c r="B43" s="49"/>
      <c r="C43" s="75">
        <v>6900</v>
      </c>
      <c r="D43" s="75"/>
      <c r="E43" s="46">
        <f t="shared" si="2"/>
        <v>0</v>
      </c>
      <c r="G43" s="44" t="s">
        <v>83</v>
      </c>
      <c r="H43" s="49"/>
      <c r="I43" s="75">
        <v>11500</v>
      </c>
      <c r="J43" s="75"/>
      <c r="K43" s="46">
        <f t="shared" si="1"/>
        <v>0</v>
      </c>
    </row>
    <row r="44" spans="1:11" s="47" customFormat="1" ht="12.75" customHeight="1" x14ac:dyDescent="0.2">
      <c r="A44" s="44" t="s">
        <v>37</v>
      </c>
      <c r="B44" s="49"/>
      <c r="C44" s="75">
        <v>8700</v>
      </c>
      <c r="D44" s="75"/>
      <c r="E44" s="46">
        <f t="shared" si="2"/>
        <v>0</v>
      </c>
      <c r="G44" s="44" t="s">
        <v>84</v>
      </c>
      <c r="H44" s="49"/>
      <c r="I44" s="75">
        <v>15000</v>
      </c>
      <c r="J44" s="75"/>
      <c r="K44" s="46">
        <f t="shared" si="1"/>
        <v>0</v>
      </c>
    </row>
    <row r="45" spans="1:11" s="47" customFormat="1" ht="12.75" customHeight="1" x14ac:dyDescent="0.2">
      <c r="A45" s="44" t="s">
        <v>38</v>
      </c>
      <c r="B45" s="49"/>
      <c r="C45" s="75">
        <v>2200</v>
      </c>
      <c r="D45" s="75"/>
      <c r="E45" s="46">
        <f t="shared" si="2"/>
        <v>0</v>
      </c>
      <c r="G45" s="44" t="s">
        <v>85</v>
      </c>
      <c r="H45" s="49"/>
      <c r="I45" s="75">
        <v>12000</v>
      </c>
      <c r="J45" s="75"/>
      <c r="K45" s="46">
        <f t="shared" si="1"/>
        <v>0</v>
      </c>
    </row>
    <row r="46" spans="1:11" s="47" customFormat="1" ht="12.75" customHeight="1" x14ac:dyDescent="0.2">
      <c r="A46" s="44" t="s">
        <v>39</v>
      </c>
      <c r="B46" s="49"/>
      <c r="C46" s="75">
        <v>2100</v>
      </c>
      <c r="D46" s="75"/>
      <c r="E46" s="46">
        <f t="shared" si="2"/>
        <v>0</v>
      </c>
      <c r="G46" s="44" t="s">
        <v>86</v>
      </c>
      <c r="H46" s="49"/>
      <c r="I46" s="75">
        <v>9000</v>
      </c>
      <c r="J46" s="75"/>
      <c r="K46" s="46">
        <f t="shared" si="1"/>
        <v>0</v>
      </c>
    </row>
    <row r="47" spans="1:11" s="47" customFormat="1" ht="12.75" customHeight="1" x14ac:dyDescent="0.2">
      <c r="A47" s="44" t="s">
        <v>40</v>
      </c>
      <c r="B47" s="49"/>
      <c r="C47" s="75">
        <v>5400</v>
      </c>
      <c r="D47" s="75"/>
      <c r="E47" s="46">
        <f t="shared" si="2"/>
        <v>0</v>
      </c>
      <c r="G47" s="44" t="s">
        <v>87</v>
      </c>
      <c r="H47" s="49"/>
      <c r="I47" s="75"/>
      <c r="J47" s="75"/>
      <c r="K47" s="46">
        <f t="shared" si="1"/>
        <v>0</v>
      </c>
    </row>
    <row r="48" spans="1:11" s="47" customFormat="1" ht="12.75" customHeight="1" x14ac:dyDescent="0.2">
      <c r="A48" s="44" t="s">
        <v>41</v>
      </c>
      <c r="B48" s="49"/>
      <c r="C48" s="75">
        <v>2100</v>
      </c>
      <c r="D48" s="75"/>
      <c r="E48" s="46">
        <f t="shared" si="2"/>
        <v>0</v>
      </c>
      <c r="G48" s="44" t="s">
        <v>88</v>
      </c>
      <c r="H48" s="49"/>
      <c r="I48" s="75">
        <v>4500</v>
      </c>
      <c r="J48" s="75"/>
      <c r="K48" s="46">
        <f t="shared" si="1"/>
        <v>0</v>
      </c>
    </row>
    <row r="49" spans="1:11" s="47" customFormat="1" ht="12.75" customHeight="1" x14ac:dyDescent="0.2">
      <c r="A49" s="44" t="s">
        <v>42</v>
      </c>
      <c r="B49" s="49"/>
      <c r="C49" s="75">
        <v>4300</v>
      </c>
      <c r="D49" s="75"/>
      <c r="E49" s="46">
        <f t="shared" si="2"/>
        <v>0</v>
      </c>
      <c r="G49" s="44" t="s">
        <v>89</v>
      </c>
      <c r="H49" s="49"/>
      <c r="I49" s="75">
        <v>3900</v>
      </c>
      <c r="J49" s="75"/>
      <c r="K49" s="46">
        <f t="shared" si="1"/>
        <v>0</v>
      </c>
    </row>
    <row r="50" spans="1:11" s="47" customFormat="1" ht="12.75" customHeight="1" x14ac:dyDescent="0.2">
      <c r="A50" s="44" t="s">
        <v>43</v>
      </c>
      <c r="B50" s="49"/>
      <c r="C50" s="75">
        <v>7700</v>
      </c>
      <c r="D50" s="75"/>
      <c r="E50" s="46">
        <f t="shared" si="2"/>
        <v>0</v>
      </c>
      <c r="G50" s="44" t="s">
        <v>90</v>
      </c>
      <c r="H50" s="49"/>
      <c r="I50" s="75">
        <v>2100</v>
      </c>
      <c r="J50" s="75"/>
      <c r="K50" s="46">
        <f t="shared" si="1"/>
        <v>0</v>
      </c>
    </row>
    <row r="51" spans="1:11" s="47" customFormat="1" ht="12.75" customHeight="1" x14ac:dyDescent="0.2">
      <c r="A51" s="50" t="s">
        <v>44</v>
      </c>
      <c r="B51" s="49"/>
      <c r="C51" s="75">
        <v>2900</v>
      </c>
      <c r="D51" s="75"/>
      <c r="E51" s="46">
        <f t="shared" si="2"/>
        <v>0</v>
      </c>
      <c r="G51" s="44" t="s">
        <v>91</v>
      </c>
      <c r="H51" s="49"/>
      <c r="I51" s="75">
        <v>12500</v>
      </c>
      <c r="J51" s="75"/>
      <c r="K51" s="46">
        <f t="shared" si="1"/>
        <v>0</v>
      </c>
    </row>
    <row r="52" spans="1:11" s="47" customFormat="1" ht="12.75" customHeight="1" x14ac:dyDescent="0.2">
      <c r="A52" s="44" t="s">
        <v>45</v>
      </c>
      <c r="B52" s="45"/>
      <c r="C52" s="75">
        <v>15500</v>
      </c>
      <c r="D52" s="80"/>
      <c r="E52" s="46">
        <f t="shared" si="2"/>
        <v>0</v>
      </c>
      <c r="G52" s="44" t="s">
        <v>92</v>
      </c>
      <c r="H52" s="49"/>
      <c r="I52" s="77"/>
      <c r="J52" s="77"/>
      <c r="K52" s="46">
        <f t="shared" si="1"/>
        <v>0</v>
      </c>
    </row>
    <row r="53" spans="1:11" s="47" customFormat="1" ht="12.75" customHeight="1" x14ac:dyDescent="0.2">
      <c r="A53" s="44" t="s">
        <v>46</v>
      </c>
      <c r="B53" s="49"/>
      <c r="C53" s="75">
        <v>1200</v>
      </c>
      <c r="D53" s="75"/>
      <c r="E53" s="46">
        <f t="shared" si="2"/>
        <v>0</v>
      </c>
      <c r="I53" s="82"/>
      <c r="J53" s="82"/>
    </row>
    <row r="54" spans="1:11" s="47" customFormat="1" ht="12.75" customHeight="1" x14ac:dyDescent="0.2">
      <c r="A54" s="44" t="s">
        <v>47</v>
      </c>
      <c r="B54" s="49"/>
      <c r="C54" s="77"/>
      <c r="D54" s="77"/>
      <c r="E54" s="46">
        <f t="shared" si="2"/>
        <v>0</v>
      </c>
      <c r="G54" s="38" t="s">
        <v>94</v>
      </c>
      <c r="H54" s="41"/>
      <c r="I54" s="81"/>
      <c r="J54" s="81"/>
      <c r="K54" s="4">
        <f>SUM(K55:K81)</f>
        <v>0</v>
      </c>
    </row>
    <row r="55" spans="1:11" s="47" customFormat="1" ht="12.75" customHeight="1" x14ac:dyDescent="0.2">
      <c r="A55" s="51"/>
      <c r="B55" s="52"/>
      <c r="C55" s="79"/>
      <c r="D55" s="79"/>
      <c r="E55" s="3"/>
      <c r="G55" s="44" t="s">
        <v>95</v>
      </c>
      <c r="H55" s="45"/>
      <c r="I55" s="80">
        <v>16500</v>
      </c>
      <c r="J55" s="74"/>
      <c r="K55" s="53">
        <f>I55*J55</f>
        <v>0</v>
      </c>
    </row>
    <row r="56" spans="1:11" s="47" customFormat="1" ht="12.75" customHeight="1" x14ac:dyDescent="0.2">
      <c r="A56" s="38" t="s">
        <v>48</v>
      </c>
      <c r="B56" s="41"/>
      <c r="C56" s="81"/>
      <c r="D56" s="79"/>
      <c r="E56" s="43">
        <f>SUM(E57:E70)</f>
        <v>0</v>
      </c>
      <c r="G56" s="44" t="s">
        <v>96</v>
      </c>
      <c r="H56" s="49"/>
      <c r="I56" s="75">
        <v>7600</v>
      </c>
      <c r="J56" s="75"/>
      <c r="K56" s="53">
        <f t="shared" ref="K56:K81" si="3">I56*J56</f>
        <v>0</v>
      </c>
    </row>
    <row r="57" spans="1:11" s="47" customFormat="1" ht="12.75" customHeight="1" x14ac:dyDescent="0.2">
      <c r="A57" s="44" t="s">
        <v>49</v>
      </c>
      <c r="B57" s="45"/>
      <c r="C57" s="80">
        <v>3000</v>
      </c>
      <c r="D57" s="74"/>
      <c r="E57" s="48">
        <f>C57*D57</f>
        <v>0</v>
      </c>
      <c r="G57" s="44" t="s">
        <v>97</v>
      </c>
      <c r="H57" s="49"/>
      <c r="I57" s="75">
        <v>6500</v>
      </c>
      <c r="J57" s="75"/>
      <c r="K57" s="53">
        <f t="shared" si="3"/>
        <v>0</v>
      </c>
    </row>
    <row r="58" spans="1:11" s="47" customFormat="1" ht="12.75" customHeight="1" x14ac:dyDescent="0.2">
      <c r="A58" s="44" t="s">
        <v>50</v>
      </c>
      <c r="B58" s="49"/>
      <c r="C58" s="75"/>
      <c r="D58" s="75"/>
      <c r="E58" s="46">
        <f t="shared" ref="E58:E70" si="4">C58*D58</f>
        <v>0</v>
      </c>
      <c r="G58" s="44" t="s">
        <v>98</v>
      </c>
      <c r="H58" s="49"/>
      <c r="I58" s="75">
        <v>6800</v>
      </c>
      <c r="J58" s="75"/>
      <c r="K58" s="53">
        <f t="shared" si="3"/>
        <v>0</v>
      </c>
    </row>
    <row r="59" spans="1:11" s="47" customFormat="1" ht="12.75" customHeight="1" x14ac:dyDescent="0.2">
      <c r="A59" s="44" t="s">
        <v>51</v>
      </c>
      <c r="B59" s="49"/>
      <c r="C59" s="75">
        <v>2600</v>
      </c>
      <c r="D59" s="75"/>
      <c r="E59" s="46">
        <f t="shared" si="4"/>
        <v>0</v>
      </c>
      <c r="G59" s="44" t="s">
        <v>99</v>
      </c>
      <c r="H59" s="49"/>
      <c r="I59" s="75">
        <v>14500</v>
      </c>
      <c r="J59" s="75"/>
      <c r="K59" s="53">
        <f t="shared" si="3"/>
        <v>0</v>
      </c>
    </row>
    <row r="60" spans="1:11" s="47" customFormat="1" ht="12.75" customHeight="1" x14ac:dyDescent="0.2">
      <c r="A60" s="44" t="s">
        <v>52</v>
      </c>
      <c r="B60" s="49"/>
      <c r="C60" s="75">
        <v>1500</v>
      </c>
      <c r="D60" s="75"/>
      <c r="E60" s="46">
        <f t="shared" si="4"/>
        <v>0</v>
      </c>
      <c r="G60" s="44" t="s">
        <v>100</v>
      </c>
      <c r="H60" s="49"/>
      <c r="I60" s="75">
        <v>4900</v>
      </c>
      <c r="J60" s="75"/>
      <c r="K60" s="53">
        <f t="shared" si="3"/>
        <v>0</v>
      </c>
    </row>
    <row r="61" spans="1:11" s="47" customFormat="1" ht="12.75" customHeight="1" x14ac:dyDescent="0.2">
      <c r="A61" s="44" t="s">
        <v>53</v>
      </c>
      <c r="B61" s="49"/>
      <c r="C61" s="75">
        <v>21000</v>
      </c>
      <c r="D61" s="75"/>
      <c r="E61" s="46">
        <f t="shared" si="4"/>
        <v>0</v>
      </c>
      <c r="G61" s="44" t="s">
        <v>101</v>
      </c>
      <c r="H61" s="49"/>
      <c r="I61" s="75">
        <v>3500</v>
      </c>
      <c r="J61" s="75"/>
      <c r="K61" s="53">
        <f t="shared" si="3"/>
        <v>0</v>
      </c>
    </row>
    <row r="62" spans="1:11" s="47" customFormat="1" ht="12.75" customHeight="1" x14ac:dyDescent="0.2">
      <c r="A62" s="44" t="s">
        <v>54</v>
      </c>
      <c r="B62" s="49"/>
      <c r="C62" s="75">
        <v>12500</v>
      </c>
      <c r="D62" s="75"/>
      <c r="E62" s="46">
        <f t="shared" si="4"/>
        <v>0</v>
      </c>
      <c r="G62" s="44" t="s">
        <v>102</v>
      </c>
      <c r="H62" s="49"/>
      <c r="I62" s="75">
        <v>14500</v>
      </c>
      <c r="J62" s="75"/>
      <c r="K62" s="53">
        <f t="shared" si="3"/>
        <v>0</v>
      </c>
    </row>
    <row r="63" spans="1:11" s="47" customFormat="1" ht="12.75" customHeight="1" x14ac:dyDescent="0.2">
      <c r="A63" s="44" t="s">
        <v>55</v>
      </c>
      <c r="B63" s="49"/>
      <c r="C63" s="75">
        <v>4000</v>
      </c>
      <c r="D63" s="75"/>
      <c r="E63" s="46">
        <f t="shared" si="4"/>
        <v>0</v>
      </c>
      <c r="G63" s="44" t="s">
        <v>103</v>
      </c>
      <c r="H63" s="49"/>
      <c r="I63" s="75">
        <v>20000</v>
      </c>
      <c r="J63" s="75"/>
      <c r="K63" s="53">
        <f t="shared" si="3"/>
        <v>0</v>
      </c>
    </row>
    <row r="64" spans="1:11" s="47" customFormat="1" ht="12.75" customHeight="1" x14ac:dyDescent="0.2">
      <c r="A64" s="44" t="s">
        <v>56</v>
      </c>
      <c r="B64" s="49"/>
      <c r="C64" s="75">
        <v>7300</v>
      </c>
      <c r="D64" s="75"/>
      <c r="E64" s="46">
        <f t="shared" si="4"/>
        <v>0</v>
      </c>
      <c r="G64" s="44" t="s">
        <v>104</v>
      </c>
      <c r="H64" s="49"/>
      <c r="I64" s="75">
        <v>16500</v>
      </c>
      <c r="J64" s="75"/>
      <c r="K64" s="53">
        <f t="shared" si="3"/>
        <v>0</v>
      </c>
    </row>
    <row r="65" spans="1:11" s="47" customFormat="1" ht="12.75" customHeight="1" x14ac:dyDescent="0.2">
      <c r="A65" s="44" t="s">
        <v>57</v>
      </c>
      <c r="B65" s="49"/>
      <c r="C65" s="75">
        <v>18500</v>
      </c>
      <c r="D65" s="75"/>
      <c r="E65" s="46">
        <f t="shared" si="4"/>
        <v>0</v>
      </c>
      <c r="G65" s="44" t="s">
        <v>105</v>
      </c>
      <c r="H65" s="49"/>
      <c r="I65" s="75">
        <v>10000</v>
      </c>
      <c r="J65" s="75"/>
      <c r="K65" s="53">
        <f t="shared" si="3"/>
        <v>0</v>
      </c>
    </row>
    <row r="66" spans="1:11" s="47" customFormat="1" ht="12.75" customHeight="1" x14ac:dyDescent="0.2">
      <c r="A66" s="44" t="s">
        <v>58</v>
      </c>
      <c r="B66" s="49"/>
      <c r="C66" s="75">
        <v>6400</v>
      </c>
      <c r="D66" s="75"/>
      <c r="E66" s="46">
        <f t="shared" si="4"/>
        <v>0</v>
      </c>
      <c r="G66" s="44" t="s">
        <v>106</v>
      </c>
      <c r="H66" s="49"/>
      <c r="I66" s="75">
        <v>15000</v>
      </c>
      <c r="J66" s="75"/>
      <c r="K66" s="53">
        <f t="shared" si="3"/>
        <v>0</v>
      </c>
    </row>
    <row r="67" spans="1:11" s="47" customFormat="1" ht="12.75" customHeight="1" x14ac:dyDescent="0.2">
      <c r="A67" s="44" t="s">
        <v>59</v>
      </c>
      <c r="B67" s="49"/>
      <c r="C67" s="75">
        <v>12000</v>
      </c>
      <c r="D67" s="75"/>
      <c r="E67" s="46">
        <f t="shared" si="4"/>
        <v>0</v>
      </c>
      <c r="G67" s="44" t="s">
        <v>107</v>
      </c>
      <c r="H67" s="49"/>
      <c r="I67" s="75">
        <v>8100</v>
      </c>
      <c r="J67" s="75"/>
      <c r="K67" s="53">
        <f t="shared" si="3"/>
        <v>0</v>
      </c>
    </row>
    <row r="68" spans="1:11" s="47" customFormat="1" ht="12.75" customHeight="1" x14ac:dyDescent="0.2">
      <c r="A68" s="44" t="s">
        <v>60</v>
      </c>
      <c r="B68" s="49"/>
      <c r="C68" s="75">
        <v>5400</v>
      </c>
      <c r="D68" s="75"/>
      <c r="E68" s="46">
        <f t="shared" si="4"/>
        <v>0</v>
      </c>
      <c r="G68" s="44" t="s">
        <v>108</v>
      </c>
      <c r="H68" s="49"/>
      <c r="I68" s="75">
        <v>4900</v>
      </c>
      <c r="J68" s="75"/>
      <c r="K68" s="53">
        <f t="shared" si="3"/>
        <v>0</v>
      </c>
    </row>
    <row r="69" spans="1:11" s="47" customFormat="1" ht="12.75" customHeight="1" x14ac:dyDescent="0.2">
      <c r="A69" s="44" t="s">
        <v>61</v>
      </c>
      <c r="B69" s="49"/>
      <c r="C69" s="75">
        <v>8300</v>
      </c>
      <c r="D69" s="75"/>
      <c r="E69" s="46">
        <f t="shared" si="4"/>
        <v>0</v>
      </c>
      <c r="G69" s="44" t="s">
        <v>109</v>
      </c>
      <c r="H69" s="49"/>
      <c r="I69" s="75">
        <v>8200</v>
      </c>
      <c r="J69" s="75"/>
      <c r="K69" s="53">
        <f t="shared" si="3"/>
        <v>0</v>
      </c>
    </row>
    <row r="70" spans="1:11" s="47" customFormat="1" ht="12.75" customHeight="1" x14ac:dyDescent="0.2">
      <c r="A70" s="44" t="s">
        <v>62</v>
      </c>
      <c r="B70" s="49"/>
      <c r="C70" s="77"/>
      <c r="D70" s="77"/>
      <c r="E70" s="46">
        <f t="shared" si="4"/>
        <v>0</v>
      </c>
      <c r="G70" s="44" t="s">
        <v>110</v>
      </c>
      <c r="H70" s="49"/>
      <c r="I70" s="75">
        <v>14000</v>
      </c>
      <c r="J70" s="75"/>
      <c r="K70" s="53">
        <f t="shared" si="3"/>
        <v>0</v>
      </c>
    </row>
    <row r="71" spans="1:11" s="47" customFormat="1" ht="12.75" customHeight="1" x14ac:dyDescent="0.2">
      <c r="A71" s="51"/>
      <c r="B71" s="52"/>
      <c r="C71" s="79"/>
      <c r="D71" s="79"/>
      <c r="E71" s="3"/>
      <c r="G71" s="44" t="s">
        <v>111</v>
      </c>
      <c r="H71" s="49"/>
      <c r="I71" s="75">
        <v>6000</v>
      </c>
      <c r="J71" s="75"/>
      <c r="K71" s="53">
        <f t="shared" si="3"/>
        <v>0</v>
      </c>
    </row>
    <row r="72" spans="1:11" s="47" customFormat="1" ht="12.75" customHeight="1" x14ac:dyDescent="0.2">
      <c r="A72" s="38" t="s">
        <v>245</v>
      </c>
      <c r="B72" s="41"/>
      <c r="C72" s="79"/>
      <c r="D72" s="79"/>
      <c r="E72" s="4">
        <f>SUM(E73:E86)</f>
        <v>0</v>
      </c>
      <c r="G72" s="44" t="s">
        <v>112</v>
      </c>
      <c r="H72" s="49"/>
      <c r="I72" s="75">
        <v>1300</v>
      </c>
      <c r="J72" s="75"/>
      <c r="K72" s="53">
        <f t="shared" si="3"/>
        <v>0</v>
      </c>
    </row>
    <row r="73" spans="1:11" s="47" customFormat="1" ht="12.75" customHeight="1" x14ac:dyDescent="0.2">
      <c r="A73" s="44" t="s">
        <v>246</v>
      </c>
      <c r="B73" s="45"/>
      <c r="C73" s="74">
        <v>2700</v>
      </c>
      <c r="D73" s="74"/>
      <c r="E73" s="54">
        <f>C73*D73</f>
        <v>0</v>
      </c>
      <c r="G73" s="44" t="s">
        <v>113</v>
      </c>
      <c r="H73" s="49"/>
      <c r="I73" s="75"/>
      <c r="J73" s="75"/>
      <c r="K73" s="53">
        <f t="shared" si="3"/>
        <v>0</v>
      </c>
    </row>
    <row r="74" spans="1:11" s="47" customFormat="1" ht="12.75" customHeight="1" x14ac:dyDescent="0.2">
      <c r="A74" s="44" t="s">
        <v>247</v>
      </c>
      <c r="B74" s="49"/>
      <c r="C74" s="75">
        <v>500</v>
      </c>
      <c r="D74" s="75"/>
      <c r="E74" s="54">
        <f t="shared" ref="E74:E86" si="5">C74*D74</f>
        <v>0</v>
      </c>
      <c r="G74" s="44" t="s">
        <v>114</v>
      </c>
      <c r="H74" s="49"/>
      <c r="I74" s="75">
        <v>1800</v>
      </c>
      <c r="J74" s="75"/>
      <c r="K74" s="53">
        <f t="shared" si="3"/>
        <v>0</v>
      </c>
    </row>
    <row r="75" spans="1:11" s="47" customFormat="1" ht="12.75" customHeight="1" x14ac:dyDescent="0.2">
      <c r="A75" s="44" t="s">
        <v>248</v>
      </c>
      <c r="B75" s="49"/>
      <c r="C75" s="75"/>
      <c r="D75" s="75"/>
      <c r="E75" s="54">
        <f t="shared" si="5"/>
        <v>0</v>
      </c>
      <c r="G75" s="44" t="s">
        <v>115</v>
      </c>
      <c r="H75" s="49"/>
      <c r="I75" s="75">
        <v>3200</v>
      </c>
      <c r="J75" s="75"/>
      <c r="K75" s="53">
        <f t="shared" si="3"/>
        <v>0</v>
      </c>
    </row>
    <row r="76" spans="1:11" s="47" customFormat="1" ht="12.75" customHeight="1" x14ac:dyDescent="0.2">
      <c r="A76" s="44" t="s">
        <v>249</v>
      </c>
      <c r="B76" s="49"/>
      <c r="C76" s="75"/>
      <c r="D76" s="75"/>
      <c r="E76" s="54">
        <f t="shared" si="5"/>
        <v>0</v>
      </c>
      <c r="G76" s="44" t="s">
        <v>116</v>
      </c>
      <c r="H76" s="49"/>
      <c r="I76" s="75">
        <v>21000</v>
      </c>
      <c r="J76" s="75"/>
      <c r="K76" s="53">
        <f t="shared" si="3"/>
        <v>0</v>
      </c>
    </row>
    <row r="77" spans="1:11" s="47" customFormat="1" ht="12.75" customHeight="1" x14ac:dyDescent="0.2">
      <c r="A77" s="44" t="s">
        <v>250</v>
      </c>
      <c r="B77" s="49"/>
      <c r="C77" s="75"/>
      <c r="D77" s="75"/>
      <c r="E77" s="54">
        <f t="shared" si="5"/>
        <v>0</v>
      </c>
      <c r="G77" s="44" t="s">
        <v>117</v>
      </c>
      <c r="H77" s="49"/>
      <c r="I77" s="75">
        <v>14000</v>
      </c>
      <c r="J77" s="75"/>
      <c r="K77" s="53">
        <f t="shared" si="3"/>
        <v>0</v>
      </c>
    </row>
    <row r="78" spans="1:11" s="47" customFormat="1" ht="12.75" customHeight="1" x14ac:dyDescent="0.2">
      <c r="A78" s="44" t="s">
        <v>251</v>
      </c>
      <c r="B78" s="49"/>
      <c r="C78" s="75">
        <v>3100</v>
      </c>
      <c r="D78" s="75"/>
      <c r="E78" s="54">
        <f t="shared" si="5"/>
        <v>0</v>
      </c>
      <c r="G78" s="44" t="s">
        <v>118</v>
      </c>
      <c r="H78" s="49"/>
      <c r="I78" s="75">
        <v>9000</v>
      </c>
      <c r="J78" s="75"/>
      <c r="K78" s="53">
        <f t="shared" si="3"/>
        <v>0</v>
      </c>
    </row>
    <row r="79" spans="1:11" s="47" customFormat="1" ht="12.75" customHeight="1" x14ac:dyDescent="0.2">
      <c r="A79" s="44" t="s">
        <v>252</v>
      </c>
      <c r="B79" s="49"/>
      <c r="C79" s="75">
        <v>6000</v>
      </c>
      <c r="D79" s="75"/>
      <c r="E79" s="54">
        <f t="shared" si="5"/>
        <v>0</v>
      </c>
      <c r="G79" s="44" t="s">
        <v>119</v>
      </c>
      <c r="H79" s="49"/>
      <c r="I79" s="75">
        <v>900</v>
      </c>
      <c r="J79" s="75"/>
      <c r="K79" s="53">
        <f t="shared" si="3"/>
        <v>0</v>
      </c>
    </row>
    <row r="80" spans="1:11" s="47" customFormat="1" ht="12.75" customHeight="1" x14ac:dyDescent="0.2">
      <c r="A80" s="44" t="s">
        <v>253</v>
      </c>
      <c r="B80" s="49"/>
      <c r="C80" s="75"/>
      <c r="D80" s="75"/>
      <c r="E80" s="54">
        <f t="shared" si="5"/>
        <v>0</v>
      </c>
      <c r="G80" s="44" t="s">
        <v>120</v>
      </c>
      <c r="H80" s="49"/>
      <c r="I80" s="75">
        <v>11000</v>
      </c>
      <c r="J80" s="75"/>
      <c r="K80" s="53">
        <f t="shared" si="3"/>
        <v>0</v>
      </c>
    </row>
    <row r="81" spans="1:11" s="47" customFormat="1" ht="12.75" customHeight="1" x14ac:dyDescent="0.2">
      <c r="A81" s="44" t="s">
        <v>254</v>
      </c>
      <c r="B81" s="49"/>
      <c r="C81" s="75"/>
      <c r="D81" s="75"/>
      <c r="E81" s="54">
        <f t="shared" si="5"/>
        <v>0</v>
      </c>
      <c r="G81" s="44" t="s">
        <v>62</v>
      </c>
      <c r="H81" s="49"/>
      <c r="I81" s="77"/>
      <c r="J81" s="77"/>
      <c r="K81" s="53">
        <f t="shared" si="3"/>
        <v>0</v>
      </c>
    </row>
    <row r="82" spans="1:11" s="47" customFormat="1" ht="12.75" customHeight="1" x14ac:dyDescent="0.2">
      <c r="A82" s="44" t="s">
        <v>255</v>
      </c>
      <c r="B82" s="49"/>
      <c r="C82" s="75"/>
      <c r="D82" s="75"/>
      <c r="E82" s="54">
        <f t="shared" si="5"/>
        <v>0</v>
      </c>
      <c r="I82" s="82"/>
      <c r="J82" s="82"/>
    </row>
    <row r="83" spans="1:11" s="47" customFormat="1" ht="12.75" customHeight="1" x14ac:dyDescent="0.2">
      <c r="A83" s="44" t="s">
        <v>256</v>
      </c>
      <c r="B83" s="49"/>
      <c r="C83" s="75"/>
      <c r="D83" s="75"/>
      <c r="E83" s="54">
        <f t="shared" si="5"/>
        <v>0</v>
      </c>
      <c r="I83" s="82"/>
      <c r="J83" s="82"/>
    </row>
    <row r="84" spans="1:11" s="47" customFormat="1" ht="12.75" customHeight="1" x14ac:dyDescent="0.2">
      <c r="A84" s="44" t="s">
        <v>257</v>
      </c>
      <c r="B84" s="49"/>
      <c r="C84" s="75">
        <v>3500</v>
      </c>
      <c r="D84" s="75"/>
      <c r="E84" s="54">
        <f t="shared" si="5"/>
        <v>0</v>
      </c>
      <c r="I84" s="82"/>
      <c r="J84" s="82"/>
    </row>
    <row r="85" spans="1:11" s="47" customFormat="1" ht="12.75" customHeight="1" x14ac:dyDescent="0.2">
      <c r="A85" s="44" t="s">
        <v>258</v>
      </c>
      <c r="B85" s="49"/>
      <c r="C85" s="75"/>
      <c r="D85" s="75"/>
      <c r="E85" s="54">
        <f t="shared" si="5"/>
        <v>0</v>
      </c>
      <c r="I85" s="82"/>
      <c r="J85" s="82"/>
    </row>
    <row r="86" spans="1:11" s="47" customFormat="1" ht="12.75" customHeight="1" x14ac:dyDescent="0.2">
      <c r="A86" s="44" t="s">
        <v>92</v>
      </c>
      <c r="B86" s="49"/>
      <c r="C86" s="77"/>
      <c r="D86" s="77"/>
      <c r="E86" s="54">
        <f t="shared" si="5"/>
        <v>0</v>
      </c>
      <c r="I86" s="82"/>
      <c r="J86" s="82"/>
    </row>
    <row r="87" spans="1:11" s="47" customFormat="1" ht="12.75" customHeight="1" x14ac:dyDescent="0.2">
      <c r="C87" s="82"/>
      <c r="D87" s="82"/>
      <c r="I87" s="82"/>
      <c r="J87" s="82"/>
    </row>
    <row r="88" spans="1:11" s="47" customFormat="1" ht="12.75" customHeight="1" x14ac:dyDescent="0.2">
      <c r="C88" s="82"/>
      <c r="D88" s="82"/>
      <c r="I88" s="82"/>
      <c r="J88" s="82"/>
    </row>
    <row r="89" spans="1:11" s="47" customFormat="1" ht="12.75" customHeight="1" x14ac:dyDescent="0.2">
      <c r="A89" s="38" t="s">
        <v>121</v>
      </c>
      <c r="B89" s="41"/>
      <c r="C89" s="81"/>
      <c r="D89" s="81"/>
      <c r="E89" s="4">
        <f>SUM(E90:E121)</f>
        <v>0</v>
      </c>
      <c r="G89" s="38" t="s">
        <v>201</v>
      </c>
      <c r="H89" s="41"/>
      <c r="I89" s="81"/>
      <c r="J89" s="81"/>
      <c r="K89" s="4">
        <f>SUM(K90:K117)</f>
        <v>0</v>
      </c>
    </row>
    <row r="90" spans="1:11" s="47" customFormat="1" ht="12.75" customHeight="1" x14ac:dyDescent="0.2">
      <c r="A90" s="44" t="s">
        <v>122</v>
      </c>
      <c r="B90" s="45"/>
      <c r="C90" s="80">
        <v>11500</v>
      </c>
      <c r="D90" s="74"/>
      <c r="E90" s="2">
        <f>C90*D90</f>
        <v>0</v>
      </c>
      <c r="G90" s="44" t="s">
        <v>202</v>
      </c>
      <c r="H90" s="45"/>
      <c r="I90" s="80"/>
      <c r="J90" s="74"/>
      <c r="K90" s="54">
        <f>I90*J90</f>
        <v>0</v>
      </c>
    </row>
    <row r="91" spans="1:11" s="47" customFormat="1" ht="12.75" customHeight="1" x14ac:dyDescent="0.2">
      <c r="A91" s="44" t="s">
        <v>123</v>
      </c>
      <c r="B91" s="45"/>
      <c r="C91" s="75">
        <v>37000</v>
      </c>
      <c r="D91" s="75"/>
      <c r="E91" s="2">
        <f t="shared" ref="E91:E121" si="6">C91*D91</f>
        <v>0</v>
      </c>
      <c r="G91" s="44" t="s">
        <v>203</v>
      </c>
      <c r="H91" s="45"/>
      <c r="I91" s="75"/>
      <c r="J91" s="75"/>
      <c r="K91" s="54">
        <f t="shared" ref="K91:K117" si="7">I91*J91</f>
        <v>0</v>
      </c>
    </row>
    <row r="92" spans="1:11" s="47" customFormat="1" ht="12.75" customHeight="1" x14ac:dyDescent="0.2">
      <c r="A92" s="44" t="s">
        <v>124</v>
      </c>
      <c r="B92" s="45"/>
      <c r="C92" s="75">
        <v>10000</v>
      </c>
      <c r="D92" s="75"/>
      <c r="E92" s="2">
        <f t="shared" si="6"/>
        <v>0</v>
      </c>
      <c r="G92" s="44" t="s">
        <v>204</v>
      </c>
      <c r="H92" s="45"/>
      <c r="I92" s="75"/>
      <c r="J92" s="75"/>
      <c r="K92" s="54">
        <f t="shared" si="7"/>
        <v>0</v>
      </c>
    </row>
    <row r="93" spans="1:11" s="47" customFormat="1" ht="12.75" customHeight="1" x14ac:dyDescent="0.2">
      <c r="A93" s="44" t="s">
        <v>125</v>
      </c>
      <c r="B93" s="45"/>
      <c r="C93" s="75">
        <v>6000</v>
      </c>
      <c r="D93" s="75"/>
      <c r="E93" s="2">
        <f t="shared" si="6"/>
        <v>0</v>
      </c>
      <c r="G93" s="44" t="s">
        <v>214</v>
      </c>
      <c r="H93" s="45"/>
      <c r="I93" s="75"/>
      <c r="J93" s="75"/>
      <c r="K93" s="54">
        <f t="shared" si="7"/>
        <v>0</v>
      </c>
    </row>
    <row r="94" spans="1:11" s="47" customFormat="1" ht="12.75" customHeight="1" x14ac:dyDescent="0.2">
      <c r="A94" s="44" t="s">
        <v>126</v>
      </c>
      <c r="B94" s="45"/>
      <c r="C94" s="75">
        <v>35000</v>
      </c>
      <c r="D94" s="75"/>
      <c r="E94" s="2">
        <f t="shared" si="6"/>
        <v>0</v>
      </c>
      <c r="G94" s="44" t="s">
        <v>216</v>
      </c>
      <c r="H94" s="45"/>
      <c r="I94" s="75">
        <v>7600</v>
      </c>
      <c r="J94" s="75"/>
      <c r="K94" s="54">
        <f t="shared" si="7"/>
        <v>0</v>
      </c>
    </row>
    <row r="95" spans="1:11" s="47" customFormat="1" ht="12.75" customHeight="1" x14ac:dyDescent="0.2">
      <c r="A95" s="44" t="s">
        <v>127</v>
      </c>
      <c r="B95" s="45"/>
      <c r="C95" s="75">
        <v>10000</v>
      </c>
      <c r="D95" s="75"/>
      <c r="E95" s="2">
        <f t="shared" si="6"/>
        <v>0</v>
      </c>
      <c r="G95" s="44" t="s">
        <v>205</v>
      </c>
      <c r="H95" s="45"/>
      <c r="I95" s="75">
        <v>3100</v>
      </c>
      <c r="J95" s="75"/>
      <c r="K95" s="54">
        <f t="shared" si="7"/>
        <v>0</v>
      </c>
    </row>
    <row r="96" spans="1:11" s="47" customFormat="1" ht="12.75" customHeight="1" x14ac:dyDescent="0.2">
      <c r="A96" s="44" t="s">
        <v>128</v>
      </c>
      <c r="B96" s="45"/>
      <c r="C96" s="75">
        <v>4500</v>
      </c>
      <c r="D96" s="75"/>
      <c r="E96" s="2">
        <f t="shared" si="6"/>
        <v>0</v>
      </c>
      <c r="G96" s="44" t="s">
        <v>206</v>
      </c>
      <c r="H96" s="45"/>
      <c r="I96" s="75"/>
      <c r="J96" s="75"/>
      <c r="K96" s="54">
        <f t="shared" si="7"/>
        <v>0</v>
      </c>
    </row>
    <row r="97" spans="1:11" s="47" customFormat="1" ht="12.75" customHeight="1" x14ac:dyDescent="0.2">
      <c r="A97" s="44" t="s">
        <v>129</v>
      </c>
      <c r="B97" s="45"/>
      <c r="C97" s="75">
        <v>5500</v>
      </c>
      <c r="D97" s="75"/>
      <c r="E97" s="2">
        <f t="shared" si="6"/>
        <v>0</v>
      </c>
      <c r="G97" s="44" t="s">
        <v>207</v>
      </c>
      <c r="H97" s="45"/>
      <c r="I97" s="75"/>
      <c r="J97" s="75"/>
      <c r="K97" s="54">
        <f t="shared" si="7"/>
        <v>0</v>
      </c>
    </row>
    <row r="98" spans="1:11" s="47" customFormat="1" ht="12.75" customHeight="1" x14ac:dyDescent="0.2">
      <c r="A98" s="44" t="s">
        <v>130</v>
      </c>
      <c r="B98" s="45"/>
      <c r="C98" s="75">
        <v>4500</v>
      </c>
      <c r="D98" s="75"/>
      <c r="E98" s="2">
        <f t="shared" si="6"/>
        <v>0</v>
      </c>
      <c r="G98" s="44" t="s">
        <v>208</v>
      </c>
      <c r="H98" s="45"/>
      <c r="I98" s="75">
        <v>9000</v>
      </c>
      <c r="J98" s="75"/>
      <c r="K98" s="54">
        <f t="shared" si="7"/>
        <v>0</v>
      </c>
    </row>
    <row r="99" spans="1:11" s="47" customFormat="1" ht="12.75" customHeight="1" x14ac:dyDescent="0.2">
      <c r="A99" s="44" t="s">
        <v>131</v>
      </c>
      <c r="B99" s="45"/>
      <c r="C99" s="75">
        <v>31000</v>
      </c>
      <c r="D99" s="75"/>
      <c r="E99" s="2">
        <f t="shared" si="6"/>
        <v>0</v>
      </c>
      <c r="G99" s="44" t="s">
        <v>217</v>
      </c>
      <c r="H99" s="45"/>
      <c r="I99" s="75"/>
      <c r="J99" s="75"/>
      <c r="K99" s="54">
        <f t="shared" si="7"/>
        <v>0</v>
      </c>
    </row>
    <row r="100" spans="1:11" s="47" customFormat="1" ht="12.75" customHeight="1" x14ac:dyDescent="0.2">
      <c r="A100" s="44" t="s">
        <v>132</v>
      </c>
      <c r="B100" s="45"/>
      <c r="C100" s="75"/>
      <c r="D100" s="75"/>
      <c r="E100" s="2">
        <f t="shared" si="6"/>
        <v>0</v>
      </c>
      <c r="G100" s="44" t="s">
        <v>209</v>
      </c>
      <c r="H100" s="45"/>
      <c r="I100" s="75">
        <v>48000</v>
      </c>
      <c r="J100" s="75"/>
      <c r="K100" s="54">
        <f t="shared" si="7"/>
        <v>0</v>
      </c>
    </row>
    <row r="101" spans="1:11" s="47" customFormat="1" ht="12.75" customHeight="1" x14ac:dyDescent="0.2">
      <c r="A101" s="44" t="s">
        <v>133</v>
      </c>
      <c r="B101" s="45"/>
      <c r="C101" s="75">
        <v>6500</v>
      </c>
      <c r="D101" s="75"/>
      <c r="E101" s="2">
        <f t="shared" si="6"/>
        <v>0</v>
      </c>
      <c r="G101" s="44" t="s">
        <v>210</v>
      </c>
      <c r="H101" s="45"/>
      <c r="I101" s="75"/>
      <c r="J101" s="75"/>
      <c r="K101" s="54">
        <f t="shared" si="7"/>
        <v>0</v>
      </c>
    </row>
    <row r="102" spans="1:11" s="47" customFormat="1" ht="12.75" customHeight="1" x14ac:dyDescent="0.2">
      <c r="A102" s="44" t="s">
        <v>134</v>
      </c>
      <c r="B102" s="45"/>
      <c r="C102" s="75"/>
      <c r="D102" s="75"/>
      <c r="E102" s="2">
        <f t="shared" si="6"/>
        <v>0</v>
      </c>
      <c r="G102" s="44" t="s">
        <v>211</v>
      </c>
      <c r="H102" s="45"/>
      <c r="I102" s="75"/>
      <c r="J102" s="75"/>
      <c r="K102" s="54">
        <f t="shared" si="7"/>
        <v>0</v>
      </c>
    </row>
    <row r="103" spans="1:11" s="47" customFormat="1" ht="12.75" customHeight="1" x14ac:dyDescent="0.2">
      <c r="A103" s="44" t="s">
        <v>135</v>
      </c>
      <c r="B103" s="45"/>
      <c r="C103" s="75">
        <v>34000</v>
      </c>
      <c r="D103" s="75"/>
      <c r="E103" s="2">
        <f t="shared" si="6"/>
        <v>0</v>
      </c>
      <c r="G103" s="44" t="s">
        <v>212</v>
      </c>
      <c r="H103" s="45"/>
      <c r="I103" s="75"/>
      <c r="J103" s="75"/>
      <c r="K103" s="54">
        <f t="shared" si="7"/>
        <v>0</v>
      </c>
    </row>
    <row r="104" spans="1:11" s="47" customFormat="1" ht="12.75" customHeight="1" x14ac:dyDescent="0.2">
      <c r="A104" s="44" t="s">
        <v>136</v>
      </c>
      <c r="B104" s="45"/>
      <c r="C104" s="75">
        <v>8000</v>
      </c>
      <c r="D104" s="75"/>
      <c r="E104" s="2">
        <f t="shared" si="6"/>
        <v>0</v>
      </c>
      <c r="G104" s="44" t="s">
        <v>213</v>
      </c>
      <c r="H104" s="45"/>
      <c r="I104" s="75">
        <v>15000</v>
      </c>
      <c r="J104" s="75"/>
      <c r="K104" s="54">
        <f t="shared" si="7"/>
        <v>0</v>
      </c>
    </row>
    <row r="105" spans="1:11" s="47" customFormat="1" ht="12.75" customHeight="1" x14ac:dyDescent="0.2">
      <c r="A105" s="44" t="s">
        <v>137</v>
      </c>
      <c r="B105" s="45"/>
      <c r="C105" s="75">
        <v>8000</v>
      </c>
      <c r="D105" s="75"/>
      <c r="E105" s="2">
        <f t="shared" si="6"/>
        <v>0</v>
      </c>
      <c r="G105" s="44" t="s">
        <v>215</v>
      </c>
      <c r="H105" s="45"/>
      <c r="I105" s="75"/>
      <c r="J105" s="75"/>
      <c r="K105" s="54">
        <f t="shared" si="7"/>
        <v>0</v>
      </c>
    </row>
    <row r="106" spans="1:11" s="47" customFormat="1" ht="12.75" customHeight="1" x14ac:dyDescent="0.2">
      <c r="A106" s="44" t="s">
        <v>138</v>
      </c>
      <c r="B106" s="45"/>
      <c r="C106" s="75">
        <v>5600</v>
      </c>
      <c r="D106" s="75"/>
      <c r="E106" s="2">
        <f t="shared" si="6"/>
        <v>0</v>
      </c>
      <c r="G106" s="44" t="s">
        <v>218</v>
      </c>
      <c r="H106" s="45"/>
      <c r="I106" s="75"/>
      <c r="J106" s="75"/>
      <c r="K106" s="54">
        <f t="shared" si="7"/>
        <v>0</v>
      </c>
    </row>
    <row r="107" spans="1:11" s="47" customFormat="1" ht="12.75" customHeight="1" x14ac:dyDescent="0.2">
      <c r="A107" s="44" t="s">
        <v>139</v>
      </c>
      <c r="B107" s="45"/>
      <c r="C107" s="75">
        <v>24000</v>
      </c>
      <c r="D107" s="75"/>
      <c r="E107" s="2">
        <f t="shared" si="6"/>
        <v>0</v>
      </c>
      <c r="G107" s="44" t="s">
        <v>219</v>
      </c>
      <c r="H107" s="45"/>
      <c r="I107" s="76">
        <v>10500</v>
      </c>
      <c r="J107" s="76"/>
      <c r="K107" s="54">
        <f t="shared" si="7"/>
        <v>0</v>
      </c>
    </row>
    <row r="108" spans="1:11" s="47" customFormat="1" ht="12.75" customHeight="1" x14ac:dyDescent="0.2">
      <c r="A108" s="44" t="s">
        <v>140</v>
      </c>
      <c r="B108" s="45"/>
      <c r="C108" s="75">
        <v>31000</v>
      </c>
      <c r="D108" s="75"/>
      <c r="E108" s="2">
        <f t="shared" si="6"/>
        <v>0</v>
      </c>
      <c r="G108" s="44" t="s">
        <v>220</v>
      </c>
      <c r="H108" s="45"/>
      <c r="I108" s="75">
        <v>1000</v>
      </c>
      <c r="J108" s="75"/>
      <c r="K108" s="54">
        <f t="shared" si="7"/>
        <v>0</v>
      </c>
    </row>
    <row r="109" spans="1:11" s="47" customFormat="1" ht="12.75" customHeight="1" x14ac:dyDescent="0.2">
      <c r="A109" s="44" t="s">
        <v>141</v>
      </c>
      <c r="B109" s="45"/>
      <c r="C109" s="75">
        <v>14000</v>
      </c>
      <c r="D109" s="75"/>
      <c r="E109" s="2">
        <f t="shared" si="6"/>
        <v>0</v>
      </c>
      <c r="G109" s="44" t="s">
        <v>221</v>
      </c>
      <c r="H109" s="45"/>
      <c r="I109" s="75"/>
      <c r="J109" s="75"/>
      <c r="K109" s="54">
        <f t="shared" si="7"/>
        <v>0</v>
      </c>
    </row>
    <row r="110" spans="1:11" s="47" customFormat="1" ht="12.75" customHeight="1" x14ac:dyDescent="0.2">
      <c r="A110" s="44" t="s">
        <v>142</v>
      </c>
      <c r="B110" s="45"/>
      <c r="C110" s="75">
        <v>10000</v>
      </c>
      <c r="D110" s="75"/>
      <c r="E110" s="2">
        <f t="shared" si="6"/>
        <v>0</v>
      </c>
      <c r="G110" s="44" t="s">
        <v>222</v>
      </c>
      <c r="H110" s="45"/>
      <c r="I110" s="75"/>
      <c r="J110" s="75"/>
      <c r="K110" s="54">
        <f t="shared" si="7"/>
        <v>0</v>
      </c>
    </row>
    <row r="111" spans="1:11" s="47" customFormat="1" ht="12.75" customHeight="1" x14ac:dyDescent="0.2">
      <c r="A111" s="44" t="s">
        <v>143</v>
      </c>
      <c r="B111" s="45"/>
      <c r="C111" s="75">
        <v>6000</v>
      </c>
      <c r="D111" s="75"/>
      <c r="E111" s="2">
        <f t="shared" si="6"/>
        <v>0</v>
      </c>
      <c r="G111" s="44" t="s">
        <v>223</v>
      </c>
      <c r="H111" s="45"/>
      <c r="I111" s="75">
        <v>600</v>
      </c>
      <c r="J111" s="75"/>
      <c r="K111" s="54">
        <f t="shared" si="7"/>
        <v>0</v>
      </c>
    </row>
    <row r="112" spans="1:11" s="47" customFormat="1" ht="12.75" customHeight="1" x14ac:dyDescent="0.2">
      <c r="A112" s="44" t="s">
        <v>144</v>
      </c>
      <c r="B112" s="45"/>
      <c r="C112" s="75">
        <v>8600</v>
      </c>
      <c r="D112" s="75"/>
      <c r="E112" s="2">
        <f t="shared" si="6"/>
        <v>0</v>
      </c>
      <c r="G112" s="44" t="s">
        <v>224</v>
      </c>
      <c r="H112" s="45"/>
      <c r="I112" s="75">
        <v>1000</v>
      </c>
      <c r="J112" s="75"/>
      <c r="K112" s="54">
        <f t="shared" si="7"/>
        <v>0</v>
      </c>
    </row>
    <row r="113" spans="1:11" s="47" customFormat="1" ht="12.75" customHeight="1" x14ac:dyDescent="0.2">
      <c r="A113" s="44" t="s">
        <v>145</v>
      </c>
      <c r="B113" s="45"/>
      <c r="C113" s="75">
        <v>15000</v>
      </c>
      <c r="D113" s="75"/>
      <c r="E113" s="2">
        <f t="shared" si="6"/>
        <v>0</v>
      </c>
      <c r="G113" s="44" t="s">
        <v>225</v>
      </c>
      <c r="H113" s="45"/>
      <c r="I113" s="75"/>
      <c r="J113" s="75"/>
      <c r="K113" s="54">
        <f t="shared" si="7"/>
        <v>0</v>
      </c>
    </row>
    <row r="114" spans="1:11" s="47" customFormat="1" ht="12.75" customHeight="1" x14ac:dyDescent="0.2">
      <c r="A114" s="44" t="s">
        <v>146</v>
      </c>
      <c r="B114" s="45"/>
      <c r="C114" s="75">
        <v>18000</v>
      </c>
      <c r="D114" s="75"/>
      <c r="E114" s="2">
        <f t="shared" si="6"/>
        <v>0</v>
      </c>
      <c r="G114" s="44" t="s">
        <v>226</v>
      </c>
      <c r="H114" s="45"/>
      <c r="I114" s="75">
        <v>600</v>
      </c>
      <c r="J114" s="75"/>
      <c r="K114" s="54">
        <f t="shared" si="7"/>
        <v>0</v>
      </c>
    </row>
    <row r="115" spans="1:11" s="47" customFormat="1" ht="12.75" customHeight="1" x14ac:dyDescent="0.2">
      <c r="A115" s="44" t="s">
        <v>147</v>
      </c>
      <c r="B115" s="45"/>
      <c r="C115" s="75">
        <v>1000</v>
      </c>
      <c r="D115" s="75"/>
      <c r="E115" s="2">
        <f t="shared" si="6"/>
        <v>0</v>
      </c>
      <c r="G115" s="44" t="s">
        <v>227</v>
      </c>
      <c r="H115" s="45"/>
      <c r="I115" s="75">
        <v>3500</v>
      </c>
      <c r="J115" s="75"/>
      <c r="K115" s="54">
        <f t="shared" si="7"/>
        <v>0</v>
      </c>
    </row>
    <row r="116" spans="1:11" s="47" customFormat="1" ht="12.75" customHeight="1" x14ac:dyDescent="0.2">
      <c r="A116" s="44" t="s">
        <v>148</v>
      </c>
      <c r="B116" s="45"/>
      <c r="C116" s="75"/>
      <c r="D116" s="75"/>
      <c r="E116" s="2">
        <f t="shared" si="6"/>
        <v>0</v>
      </c>
      <c r="G116" s="44" t="s">
        <v>228</v>
      </c>
      <c r="H116" s="45"/>
      <c r="I116" s="75"/>
      <c r="J116" s="75"/>
      <c r="K116" s="54">
        <f t="shared" si="7"/>
        <v>0</v>
      </c>
    </row>
    <row r="117" spans="1:11" s="47" customFormat="1" ht="12.75" customHeight="1" x14ac:dyDescent="0.2">
      <c r="A117" s="44" t="s">
        <v>149</v>
      </c>
      <c r="B117" s="45"/>
      <c r="C117" s="75">
        <v>21000</v>
      </c>
      <c r="D117" s="75"/>
      <c r="E117" s="2">
        <f t="shared" si="6"/>
        <v>0</v>
      </c>
      <c r="G117" s="44" t="s">
        <v>92</v>
      </c>
      <c r="H117" s="45"/>
      <c r="I117" s="76"/>
      <c r="J117" s="77"/>
      <c r="K117" s="54">
        <f t="shared" si="7"/>
        <v>0</v>
      </c>
    </row>
    <row r="118" spans="1:11" s="47" customFormat="1" ht="12.75" customHeight="1" x14ac:dyDescent="0.2">
      <c r="A118" s="44" t="s">
        <v>150</v>
      </c>
      <c r="B118" s="45"/>
      <c r="C118" s="75">
        <v>38000</v>
      </c>
      <c r="D118" s="75"/>
      <c r="E118" s="2">
        <f t="shared" si="6"/>
        <v>0</v>
      </c>
      <c r="G118" s="51"/>
      <c r="H118" s="52"/>
      <c r="I118" s="78"/>
      <c r="J118" s="79"/>
      <c r="K118" s="3"/>
    </row>
    <row r="119" spans="1:11" s="47" customFormat="1" ht="12.75" customHeight="1" x14ac:dyDescent="0.2">
      <c r="A119" s="44" t="s">
        <v>151</v>
      </c>
      <c r="B119" s="45"/>
      <c r="C119" s="75">
        <v>1900</v>
      </c>
      <c r="D119" s="75"/>
      <c r="E119" s="2">
        <f t="shared" si="6"/>
        <v>0</v>
      </c>
      <c r="G119" s="38" t="s">
        <v>229</v>
      </c>
      <c r="H119" s="41"/>
      <c r="I119" s="79"/>
      <c r="J119" s="79"/>
      <c r="K119" s="55">
        <f>SUM(K120:K126)</f>
        <v>0</v>
      </c>
    </row>
    <row r="120" spans="1:11" s="47" customFormat="1" ht="12.75" customHeight="1" x14ac:dyDescent="0.2">
      <c r="A120" s="44" t="s">
        <v>152</v>
      </c>
      <c r="B120" s="45"/>
      <c r="C120" s="75">
        <v>7900</v>
      </c>
      <c r="D120" s="75"/>
      <c r="E120" s="2">
        <f t="shared" si="6"/>
        <v>0</v>
      </c>
      <c r="G120" s="44" t="s">
        <v>235</v>
      </c>
      <c r="H120" s="45"/>
      <c r="I120" s="74"/>
      <c r="J120" s="74"/>
      <c r="K120" s="54">
        <f>I120*J120</f>
        <v>0</v>
      </c>
    </row>
    <row r="121" spans="1:11" s="47" customFormat="1" ht="12.75" customHeight="1" x14ac:dyDescent="0.2">
      <c r="A121" s="44" t="s">
        <v>62</v>
      </c>
      <c r="B121" s="45"/>
      <c r="C121" s="77"/>
      <c r="D121" s="77"/>
      <c r="E121" s="2">
        <f t="shared" si="6"/>
        <v>0</v>
      </c>
      <c r="G121" s="44" t="s">
        <v>230</v>
      </c>
      <c r="H121" s="45"/>
      <c r="I121" s="75"/>
      <c r="J121" s="75"/>
      <c r="K121" s="54">
        <f t="shared" ref="K121:K126" si="8">I121*J121</f>
        <v>0</v>
      </c>
    </row>
    <row r="122" spans="1:11" s="47" customFormat="1" ht="12.75" customHeight="1" x14ac:dyDescent="0.2">
      <c r="A122" s="51"/>
      <c r="B122" s="52"/>
      <c r="C122" s="79"/>
      <c r="D122" s="79"/>
      <c r="E122" s="3"/>
      <c r="G122" s="44" t="s">
        <v>231</v>
      </c>
      <c r="H122" s="45"/>
      <c r="I122" s="75"/>
      <c r="J122" s="75"/>
      <c r="K122" s="54">
        <f t="shared" si="8"/>
        <v>0</v>
      </c>
    </row>
    <row r="123" spans="1:11" s="47" customFormat="1" ht="12.75" customHeight="1" x14ac:dyDescent="0.2">
      <c r="A123" s="38" t="s">
        <v>153</v>
      </c>
      <c r="B123" s="41"/>
      <c r="C123" s="79"/>
      <c r="D123" s="79"/>
      <c r="E123" s="4">
        <f>SUM(E124:E159)</f>
        <v>0</v>
      </c>
      <c r="G123" s="44" t="s">
        <v>232</v>
      </c>
      <c r="H123" s="45"/>
      <c r="I123" s="75"/>
      <c r="J123" s="75"/>
      <c r="K123" s="54">
        <f t="shared" si="8"/>
        <v>0</v>
      </c>
    </row>
    <row r="124" spans="1:11" s="47" customFormat="1" ht="12.75" customHeight="1" x14ac:dyDescent="0.2">
      <c r="A124" s="44" t="s">
        <v>154</v>
      </c>
      <c r="B124" s="45"/>
      <c r="C124" s="74"/>
      <c r="D124" s="74"/>
      <c r="E124" s="54">
        <f>C124*D124</f>
        <v>0</v>
      </c>
      <c r="G124" s="44" t="s">
        <v>233</v>
      </c>
      <c r="H124" s="45"/>
      <c r="I124" s="75"/>
      <c r="J124" s="75"/>
      <c r="K124" s="54">
        <f t="shared" si="8"/>
        <v>0</v>
      </c>
    </row>
    <row r="125" spans="1:11" s="47" customFormat="1" ht="12.75" customHeight="1" x14ac:dyDescent="0.2">
      <c r="A125" s="44" t="s">
        <v>155</v>
      </c>
      <c r="B125" s="45"/>
      <c r="C125" s="75">
        <v>25</v>
      </c>
      <c r="D125" s="75"/>
      <c r="E125" s="54">
        <f t="shared" ref="E125:E159" si="9">C125*D125</f>
        <v>0</v>
      </c>
      <c r="G125" s="44" t="s">
        <v>234</v>
      </c>
      <c r="H125" s="45"/>
      <c r="I125" s="75"/>
      <c r="J125" s="75"/>
      <c r="K125" s="54">
        <f t="shared" si="8"/>
        <v>0</v>
      </c>
    </row>
    <row r="126" spans="1:11" s="47" customFormat="1" ht="12.75" customHeight="1" x14ac:dyDescent="0.2">
      <c r="A126" s="44" t="s">
        <v>156</v>
      </c>
      <c r="B126" s="45"/>
      <c r="C126" s="75">
        <v>11500</v>
      </c>
      <c r="D126" s="75"/>
      <c r="E126" s="54">
        <f t="shared" si="9"/>
        <v>0</v>
      </c>
      <c r="G126" s="44" t="s">
        <v>62</v>
      </c>
      <c r="H126" s="45"/>
      <c r="I126" s="77"/>
      <c r="J126" s="77"/>
      <c r="K126" s="54">
        <f t="shared" si="8"/>
        <v>0</v>
      </c>
    </row>
    <row r="127" spans="1:11" s="47" customFormat="1" ht="12.75" customHeight="1" x14ac:dyDescent="0.2">
      <c r="A127" s="44" t="s">
        <v>157</v>
      </c>
      <c r="B127" s="45"/>
      <c r="C127" s="75">
        <v>2200</v>
      </c>
      <c r="D127" s="75"/>
      <c r="E127" s="54">
        <f t="shared" si="9"/>
        <v>0</v>
      </c>
      <c r="G127" s="56"/>
      <c r="H127" s="41"/>
      <c r="I127" s="79"/>
      <c r="J127" s="79"/>
      <c r="K127" s="5"/>
    </row>
    <row r="128" spans="1:11" s="47" customFormat="1" ht="12.75" customHeight="1" x14ac:dyDescent="0.2">
      <c r="A128" s="44" t="s">
        <v>158</v>
      </c>
      <c r="B128" s="45"/>
      <c r="C128" s="75">
        <v>1500</v>
      </c>
      <c r="D128" s="75"/>
      <c r="E128" s="54">
        <f t="shared" si="9"/>
        <v>0</v>
      </c>
      <c r="G128" s="56"/>
      <c r="H128" s="41"/>
      <c r="I128" s="79"/>
      <c r="J128" s="79"/>
      <c r="K128" s="4">
        <f>SUM(K129:K138)</f>
        <v>0</v>
      </c>
    </row>
    <row r="129" spans="1:11" s="47" customFormat="1" ht="12.75" customHeight="1" x14ac:dyDescent="0.2">
      <c r="A129" s="44" t="s">
        <v>159</v>
      </c>
      <c r="B129" s="45"/>
      <c r="C129" s="75">
        <v>3500</v>
      </c>
      <c r="D129" s="75"/>
      <c r="E129" s="54">
        <f t="shared" si="9"/>
        <v>0</v>
      </c>
      <c r="G129" s="38" t="s">
        <v>236</v>
      </c>
      <c r="H129" s="41"/>
      <c r="I129" s="74"/>
      <c r="J129" s="74"/>
      <c r="K129" s="54">
        <f>I129*J129</f>
        <v>0</v>
      </c>
    </row>
    <row r="130" spans="1:11" s="47" customFormat="1" ht="12.75" customHeight="1" x14ac:dyDescent="0.2">
      <c r="A130" s="44" t="s">
        <v>160</v>
      </c>
      <c r="B130" s="45"/>
      <c r="C130" s="75">
        <v>30000</v>
      </c>
      <c r="D130" s="75"/>
      <c r="E130" s="54">
        <f t="shared" si="9"/>
        <v>0</v>
      </c>
      <c r="G130" s="44" t="s">
        <v>237</v>
      </c>
      <c r="H130" s="45"/>
      <c r="I130" s="75"/>
      <c r="J130" s="75"/>
      <c r="K130" s="54">
        <f t="shared" ref="K130:K138" si="10">I130*J130</f>
        <v>0</v>
      </c>
    </row>
    <row r="131" spans="1:11" s="47" customFormat="1" ht="12.75" customHeight="1" x14ac:dyDescent="0.2">
      <c r="A131" s="44" t="s">
        <v>161</v>
      </c>
      <c r="B131" s="45"/>
      <c r="C131" s="75">
        <v>2100</v>
      </c>
      <c r="D131" s="75"/>
      <c r="E131" s="54">
        <f t="shared" si="9"/>
        <v>0</v>
      </c>
      <c r="G131" s="44" t="s">
        <v>238</v>
      </c>
      <c r="H131" s="45"/>
      <c r="I131" s="75"/>
      <c r="J131" s="75"/>
      <c r="K131" s="54">
        <f t="shared" si="10"/>
        <v>0</v>
      </c>
    </row>
    <row r="132" spans="1:11" s="47" customFormat="1" ht="12.75" customHeight="1" x14ac:dyDescent="0.2">
      <c r="A132" s="44" t="s">
        <v>162</v>
      </c>
      <c r="B132" s="45"/>
      <c r="C132" s="75"/>
      <c r="D132" s="75"/>
      <c r="E132" s="54">
        <f t="shared" si="9"/>
        <v>0</v>
      </c>
      <c r="G132" s="44" t="s">
        <v>239</v>
      </c>
      <c r="H132" s="49"/>
      <c r="I132" s="75"/>
      <c r="J132" s="75"/>
      <c r="K132" s="54">
        <f t="shared" si="10"/>
        <v>0</v>
      </c>
    </row>
    <row r="133" spans="1:11" s="47" customFormat="1" ht="12.75" customHeight="1" x14ac:dyDescent="0.2">
      <c r="A133" s="44" t="s">
        <v>163</v>
      </c>
      <c r="B133" s="45"/>
      <c r="C133" s="75">
        <v>10000</v>
      </c>
      <c r="D133" s="75"/>
      <c r="E133" s="54">
        <f t="shared" si="9"/>
        <v>0</v>
      </c>
      <c r="G133" s="44" t="s">
        <v>240</v>
      </c>
      <c r="H133" s="49"/>
      <c r="I133" s="75"/>
      <c r="J133" s="75"/>
      <c r="K133" s="54">
        <f t="shared" si="10"/>
        <v>0</v>
      </c>
    </row>
    <row r="134" spans="1:11" s="47" customFormat="1" ht="12.75" customHeight="1" x14ac:dyDescent="0.2">
      <c r="A134" s="44" t="s">
        <v>164</v>
      </c>
      <c r="B134" s="45"/>
      <c r="C134" s="75">
        <v>4000</v>
      </c>
      <c r="D134" s="75"/>
      <c r="E134" s="54">
        <f t="shared" si="9"/>
        <v>0</v>
      </c>
      <c r="G134" s="44" t="s">
        <v>241</v>
      </c>
      <c r="H134" s="49"/>
      <c r="I134" s="75"/>
      <c r="J134" s="75"/>
      <c r="K134" s="54">
        <f t="shared" si="10"/>
        <v>0</v>
      </c>
    </row>
    <row r="135" spans="1:11" s="47" customFormat="1" ht="12.75" customHeight="1" x14ac:dyDescent="0.2">
      <c r="A135" s="44" t="s">
        <v>165</v>
      </c>
      <c r="B135" s="45"/>
      <c r="C135" s="75">
        <v>57000</v>
      </c>
      <c r="D135" s="75"/>
      <c r="E135" s="54">
        <f t="shared" si="9"/>
        <v>0</v>
      </c>
      <c r="G135" s="44" t="s">
        <v>242</v>
      </c>
      <c r="H135" s="49"/>
      <c r="I135" s="75"/>
      <c r="J135" s="75"/>
      <c r="K135" s="54">
        <f t="shared" si="10"/>
        <v>0</v>
      </c>
    </row>
    <row r="136" spans="1:11" s="47" customFormat="1" ht="12.75" customHeight="1" x14ac:dyDescent="0.2">
      <c r="A136" s="44" t="s">
        <v>166</v>
      </c>
      <c r="B136" s="45"/>
      <c r="C136" s="75"/>
      <c r="D136" s="75"/>
      <c r="E136" s="54">
        <f t="shared" si="9"/>
        <v>0</v>
      </c>
      <c r="G136" s="44" t="s">
        <v>243</v>
      </c>
      <c r="H136" s="49"/>
      <c r="I136" s="75"/>
      <c r="J136" s="75"/>
      <c r="K136" s="54">
        <f t="shared" si="10"/>
        <v>0</v>
      </c>
    </row>
    <row r="137" spans="1:11" s="47" customFormat="1" ht="12.75" customHeight="1" x14ac:dyDescent="0.2">
      <c r="A137" s="44" t="s">
        <v>167</v>
      </c>
      <c r="B137" s="45"/>
      <c r="C137" s="75">
        <v>2500</v>
      </c>
      <c r="D137" s="75"/>
      <c r="E137" s="54">
        <f t="shared" si="9"/>
        <v>0</v>
      </c>
      <c r="G137" s="44" t="s">
        <v>244</v>
      </c>
      <c r="H137" s="49"/>
      <c r="I137" s="75"/>
      <c r="J137" s="75"/>
      <c r="K137" s="54">
        <f t="shared" si="10"/>
        <v>0</v>
      </c>
    </row>
    <row r="138" spans="1:11" s="47" customFormat="1" ht="12.75" customHeight="1" x14ac:dyDescent="0.2">
      <c r="A138" s="44" t="s">
        <v>168</v>
      </c>
      <c r="B138" s="45"/>
      <c r="C138" s="75">
        <v>39000</v>
      </c>
      <c r="D138" s="75"/>
      <c r="E138" s="54">
        <f t="shared" si="9"/>
        <v>0</v>
      </c>
      <c r="G138" s="44" t="s">
        <v>92</v>
      </c>
      <c r="H138" s="49"/>
      <c r="I138" s="77"/>
      <c r="J138" s="77"/>
      <c r="K138" s="54">
        <f t="shared" si="10"/>
        <v>0</v>
      </c>
    </row>
    <row r="139" spans="1:11" s="47" customFormat="1" ht="12.75" customHeight="1" x14ac:dyDescent="0.2">
      <c r="A139" s="44" t="s">
        <v>169</v>
      </c>
      <c r="B139" s="45"/>
      <c r="C139" s="75">
        <v>8600</v>
      </c>
      <c r="D139" s="75"/>
      <c r="E139" s="54">
        <f t="shared" si="9"/>
        <v>0</v>
      </c>
      <c r="G139" s="51"/>
      <c r="H139" s="52"/>
      <c r="I139" s="79"/>
      <c r="J139" s="79"/>
      <c r="K139" s="3"/>
    </row>
    <row r="140" spans="1:11" s="47" customFormat="1" ht="12.75" customHeight="1" x14ac:dyDescent="0.2">
      <c r="A140" s="44" t="s">
        <v>170</v>
      </c>
      <c r="B140" s="45"/>
      <c r="C140" s="75">
        <v>5000</v>
      </c>
      <c r="D140" s="75"/>
      <c r="E140" s="54">
        <f t="shared" si="9"/>
        <v>0</v>
      </c>
      <c r="G140" s="38" t="s">
        <v>259</v>
      </c>
      <c r="H140" s="41"/>
      <c r="I140" s="81"/>
      <c r="J140" s="81"/>
      <c r="K140" s="4">
        <f>SUM(K141:K155)</f>
        <v>0</v>
      </c>
    </row>
    <row r="141" spans="1:11" s="47" customFormat="1" ht="12.75" customHeight="1" x14ac:dyDescent="0.2">
      <c r="A141" s="44" t="s">
        <v>172</v>
      </c>
      <c r="B141" s="45"/>
      <c r="C141" s="75">
        <v>19000</v>
      </c>
      <c r="D141" s="75"/>
      <c r="E141" s="54">
        <f t="shared" si="9"/>
        <v>0</v>
      </c>
      <c r="G141" s="44" t="s">
        <v>260</v>
      </c>
      <c r="H141" s="45"/>
      <c r="I141" s="80"/>
      <c r="J141" s="74"/>
      <c r="K141" s="54">
        <f>I141*J141</f>
        <v>0</v>
      </c>
    </row>
    <row r="142" spans="1:11" s="47" customFormat="1" ht="12.75" customHeight="1" x14ac:dyDescent="0.2">
      <c r="A142" s="44" t="s">
        <v>171</v>
      </c>
      <c r="B142" s="45"/>
      <c r="C142" s="75">
        <v>7000</v>
      </c>
      <c r="D142" s="75"/>
      <c r="E142" s="54">
        <f t="shared" si="9"/>
        <v>0</v>
      </c>
      <c r="G142" s="44" t="s">
        <v>261</v>
      </c>
      <c r="H142" s="45"/>
      <c r="I142" s="75"/>
      <c r="J142" s="80"/>
      <c r="K142" s="54">
        <f t="shared" ref="K142:K155" si="11">I142*J142</f>
        <v>0</v>
      </c>
    </row>
    <row r="143" spans="1:11" s="47" customFormat="1" ht="12.75" customHeight="1" x14ac:dyDescent="0.2">
      <c r="A143" s="44" t="s">
        <v>173</v>
      </c>
      <c r="B143" s="45"/>
      <c r="C143" s="75"/>
      <c r="D143" s="75"/>
      <c r="E143" s="54">
        <f t="shared" si="9"/>
        <v>0</v>
      </c>
      <c r="G143" s="44" t="s">
        <v>262</v>
      </c>
      <c r="H143" s="45"/>
      <c r="I143" s="75"/>
      <c r="J143" s="80"/>
      <c r="K143" s="54">
        <f t="shared" si="11"/>
        <v>0</v>
      </c>
    </row>
    <row r="144" spans="1:11" s="47" customFormat="1" ht="12.75" customHeight="1" x14ac:dyDescent="0.2">
      <c r="A144" s="44" t="s">
        <v>174</v>
      </c>
      <c r="B144" s="45"/>
      <c r="C144" s="75">
        <v>8700</v>
      </c>
      <c r="D144" s="75"/>
      <c r="E144" s="54">
        <f t="shared" si="9"/>
        <v>0</v>
      </c>
      <c r="G144" s="44" t="s">
        <v>263</v>
      </c>
      <c r="H144" s="45"/>
      <c r="I144" s="75"/>
      <c r="J144" s="80"/>
      <c r="K144" s="54">
        <f t="shared" si="11"/>
        <v>0</v>
      </c>
    </row>
    <row r="145" spans="1:11" s="47" customFormat="1" ht="12.75" customHeight="1" x14ac:dyDescent="0.2">
      <c r="A145" s="44" t="s">
        <v>175</v>
      </c>
      <c r="B145" s="45"/>
      <c r="C145" s="75">
        <v>8900</v>
      </c>
      <c r="D145" s="75"/>
      <c r="E145" s="54">
        <f t="shared" si="9"/>
        <v>0</v>
      </c>
      <c r="G145" s="44" t="s">
        <v>264</v>
      </c>
      <c r="H145" s="45"/>
      <c r="I145" s="75">
        <v>50</v>
      </c>
      <c r="J145" s="80"/>
      <c r="K145" s="54">
        <f t="shared" si="11"/>
        <v>0</v>
      </c>
    </row>
    <row r="146" spans="1:11" s="47" customFormat="1" ht="12.75" customHeight="1" x14ac:dyDescent="0.2">
      <c r="A146" s="44" t="s">
        <v>176</v>
      </c>
      <c r="B146" s="45"/>
      <c r="C146" s="75">
        <v>2200</v>
      </c>
      <c r="D146" s="75"/>
      <c r="E146" s="54">
        <f t="shared" si="9"/>
        <v>0</v>
      </c>
      <c r="G146" s="44" t="s">
        <v>265</v>
      </c>
      <c r="H146" s="45"/>
      <c r="I146" s="75">
        <v>90</v>
      </c>
      <c r="J146" s="80"/>
      <c r="K146" s="54">
        <f t="shared" si="11"/>
        <v>0</v>
      </c>
    </row>
    <row r="147" spans="1:11" s="47" customFormat="1" ht="12.75" customHeight="1" x14ac:dyDescent="0.2">
      <c r="A147" s="44" t="s">
        <v>177</v>
      </c>
      <c r="B147" s="45"/>
      <c r="C147" s="75"/>
      <c r="D147" s="75"/>
      <c r="E147" s="54">
        <f t="shared" si="9"/>
        <v>0</v>
      </c>
      <c r="G147" s="44" t="s">
        <v>266</v>
      </c>
      <c r="H147" s="45"/>
      <c r="I147" s="75"/>
      <c r="J147" s="80"/>
      <c r="K147" s="54">
        <f t="shared" si="11"/>
        <v>0</v>
      </c>
    </row>
    <row r="148" spans="1:11" s="47" customFormat="1" ht="12.75" customHeight="1" x14ac:dyDescent="0.2">
      <c r="A148" s="44" t="s">
        <v>178</v>
      </c>
      <c r="B148" s="45"/>
      <c r="C148" s="75"/>
      <c r="D148" s="75"/>
      <c r="E148" s="54">
        <f t="shared" si="9"/>
        <v>0</v>
      </c>
      <c r="G148" s="44" t="s">
        <v>267</v>
      </c>
      <c r="H148" s="45"/>
      <c r="I148" s="75">
        <v>65</v>
      </c>
      <c r="J148" s="80"/>
      <c r="K148" s="54">
        <f t="shared" si="11"/>
        <v>0</v>
      </c>
    </row>
    <row r="149" spans="1:11" s="47" customFormat="1" ht="12.75" customHeight="1" x14ac:dyDescent="0.2">
      <c r="A149" s="44" t="s">
        <v>179</v>
      </c>
      <c r="B149" s="45"/>
      <c r="C149" s="75"/>
      <c r="D149" s="75"/>
      <c r="E149" s="54">
        <f t="shared" si="9"/>
        <v>0</v>
      </c>
      <c r="G149" s="44" t="s">
        <v>268</v>
      </c>
      <c r="H149" s="45"/>
      <c r="I149" s="75"/>
      <c r="J149" s="80"/>
      <c r="K149" s="54">
        <f t="shared" si="11"/>
        <v>0</v>
      </c>
    </row>
    <row r="150" spans="1:11" s="47" customFormat="1" ht="12.75" customHeight="1" x14ac:dyDescent="0.2">
      <c r="A150" s="44" t="s">
        <v>180</v>
      </c>
      <c r="B150" s="45"/>
      <c r="C150" s="75"/>
      <c r="D150" s="75"/>
      <c r="E150" s="54">
        <f t="shared" si="9"/>
        <v>0</v>
      </c>
      <c r="G150" s="44" t="s">
        <v>270</v>
      </c>
      <c r="H150" s="45"/>
      <c r="I150" s="75">
        <v>110</v>
      </c>
      <c r="J150" s="80"/>
      <c r="K150" s="54">
        <f t="shared" si="11"/>
        <v>0</v>
      </c>
    </row>
    <row r="151" spans="1:11" s="47" customFormat="1" ht="12.75" customHeight="1" x14ac:dyDescent="0.2">
      <c r="A151" s="44" t="s">
        <v>181</v>
      </c>
      <c r="B151" s="45"/>
      <c r="C151" s="75">
        <v>2200</v>
      </c>
      <c r="D151" s="75"/>
      <c r="E151" s="54">
        <f t="shared" si="9"/>
        <v>0</v>
      </c>
      <c r="G151" s="44" t="s">
        <v>269</v>
      </c>
      <c r="H151" s="45"/>
      <c r="I151" s="75"/>
      <c r="J151" s="80"/>
      <c r="K151" s="54">
        <f t="shared" si="11"/>
        <v>0</v>
      </c>
    </row>
    <row r="152" spans="1:11" s="47" customFormat="1" ht="12.75" customHeight="1" x14ac:dyDescent="0.2">
      <c r="A152" s="44" t="s">
        <v>182</v>
      </c>
      <c r="B152" s="45"/>
      <c r="C152" s="75">
        <v>300</v>
      </c>
      <c r="D152" s="75"/>
      <c r="E152" s="54">
        <f t="shared" si="9"/>
        <v>0</v>
      </c>
      <c r="G152" s="44" t="s">
        <v>271</v>
      </c>
      <c r="H152" s="45"/>
      <c r="I152" s="75"/>
      <c r="J152" s="80"/>
      <c r="K152" s="54">
        <f t="shared" si="11"/>
        <v>0</v>
      </c>
    </row>
    <row r="153" spans="1:11" s="47" customFormat="1" ht="12.75" customHeight="1" x14ac:dyDescent="0.2">
      <c r="A153" s="44" t="s">
        <v>183</v>
      </c>
      <c r="B153" s="45"/>
      <c r="C153" s="75"/>
      <c r="D153" s="75"/>
      <c r="E153" s="54">
        <f t="shared" si="9"/>
        <v>0</v>
      </c>
      <c r="G153" s="44" t="s">
        <v>272</v>
      </c>
      <c r="H153" s="45"/>
      <c r="I153" s="75">
        <v>12</v>
      </c>
      <c r="J153" s="80"/>
      <c r="K153" s="54">
        <f t="shared" si="11"/>
        <v>0</v>
      </c>
    </row>
    <row r="154" spans="1:11" s="47" customFormat="1" ht="12.75" customHeight="1" x14ac:dyDescent="0.2">
      <c r="A154" s="44" t="s">
        <v>184</v>
      </c>
      <c r="B154" s="45"/>
      <c r="C154" s="75">
        <v>23000</v>
      </c>
      <c r="D154" s="75"/>
      <c r="E154" s="54">
        <f t="shared" si="9"/>
        <v>0</v>
      </c>
      <c r="G154" s="44" t="s">
        <v>273</v>
      </c>
      <c r="H154" s="45"/>
      <c r="I154" s="75">
        <v>18</v>
      </c>
      <c r="J154" s="80"/>
      <c r="K154" s="54">
        <f t="shared" si="11"/>
        <v>0</v>
      </c>
    </row>
    <row r="155" spans="1:11" s="47" customFormat="1" ht="12.75" customHeight="1" x14ac:dyDescent="0.2">
      <c r="A155" s="44" t="s">
        <v>185</v>
      </c>
      <c r="B155" s="45"/>
      <c r="C155" s="75">
        <v>21000</v>
      </c>
      <c r="D155" s="75"/>
      <c r="E155" s="54">
        <f t="shared" si="9"/>
        <v>0</v>
      </c>
      <c r="G155" s="44" t="s">
        <v>92</v>
      </c>
      <c r="H155" s="49"/>
      <c r="I155" s="77"/>
      <c r="J155" s="77"/>
      <c r="K155" s="54">
        <f t="shared" si="11"/>
        <v>0</v>
      </c>
    </row>
    <row r="156" spans="1:11" s="47" customFormat="1" ht="12.75" customHeight="1" x14ac:dyDescent="0.2">
      <c r="A156" s="44" t="s">
        <v>186</v>
      </c>
      <c r="B156" s="45"/>
      <c r="C156" s="75">
        <v>600</v>
      </c>
      <c r="D156" s="75"/>
      <c r="E156" s="54">
        <f t="shared" si="9"/>
        <v>0</v>
      </c>
      <c r="G156" s="51"/>
      <c r="H156" s="52"/>
      <c r="I156" s="78"/>
      <c r="J156" s="79"/>
      <c r="K156" s="3"/>
    </row>
    <row r="157" spans="1:11" s="47" customFormat="1" ht="12.75" customHeight="1" x14ac:dyDescent="0.2">
      <c r="A157" s="44" t="s">
        <v>187</v>
      </c>
      <c r="B157" s="45"/>
      <c r="C157" s="75">
        <v>17000</v>
      </c>
      <c r="D157" s="75"/>
      <c r="E157" s="54">
        <f t="shared" si="9"/>
        <v>0</v>
      </c>
      <c r="G157" s="38" t="s">
        <v>341</v>
      </c>
      <c r="H157" s="39"/>
      <c r="I157" s="84"/>
      <c r="J157" s="84"/>
      <c r="K157" s="4">
        <f>SUM(K158:K173)</f>
        <v>0</v>
      </c>
    </row>
    <row r="158" spans="1:11" s="47" customFormat="1" ht="12.75" customHeight="1" x14ac:dyDescent="0.2">
      <c r="A158" s="44" t="s">
        <v>188</v>
      </c>
      <c r="B158" s="45"/>
      <c r="C158" s="75">
        <v>7700</v>
      </c>
      <c r="D158" s="75"/>
      <c r="E158" s="54">
        <f t="shared" si="9"/>
        <v>0</v>
      </c>
      <c r="G158" s="44" t="s">
        <v>287</v>
      </c>
      <c r="H158" s="45"/>
      <c r="I158" s="75"/>
      <c r="J158" s="74"/>
      <c r="K158" s="54">
        <f>I158*J158</f>
        <v>0</v>
      </c>
    </row>
    <row r="159" spans="1:11" s="47" customFormat="1" ht="12.75" customHeight="1" x14ac:dyDescent="0.2">
      <c r="A159" s="44" t="s">
        <v>62</v>
      </c>
      <c r="B159" s="45"/>
      <c r="C159" s="77"/>
      <c r="D159" s="77"/>
      <c r="E159" s="54">
        <f t="shared" si="9"/>
        <v>0</v>
      </c>
      <c r="G159" s="44" t="s">
        <v>288</v>
      </c>
      <c r="H159" s="45"/>
      <c r="I159" s="75"/>
      <c r="J159" s="76"/>
      <c r="K159" s="54">
        <f t="shared" ref="K159:K173" si="12">I159*J159</f>
        <v>0</v>
      </c>
    </row>
    <row r="160" spans="1:11" s="47" customFormat="1" ht="12.75" customHeight="1" x14ac:dyDescent="0.2">
      <c r="A160" s="51"/>
      <c r="B160" s="52"/>
      <c r="C160" s="79"/>
      <c r="D160" s="79"/>
      <c r="E160" s="3"/>
      <c r="G160" s="44" t="s">
        <v>289</v>
      </c>
      <c r="H160" s="45"/>
      <c r="I160" s="75"/>
      <c r="J160" s="76"/>
      <c r="K160" s="54">
        <f t="shared" si="12"/>
        <v>0</v>
      </c>
    </row>
    <row r="161" spans="1:11" s="47" customFormat="1" ht="12.75" customHeight="1" x14ac:dyDescent="0.2">
      <c r="A161" s="38" t="s">
        <v>189</v>
      </c>
      <c r="B161" s="41"/>
      <c r="C161" s="81"/>
      <c r="D161" s="81"/>
      <c r="E161" s="4">
        <f>SUM(E162:E173)</f>
        <v>0</v>
      </c>
      <c r="G161" s="44" t="s">
        <v>290</v>
      </c>
      <c r="H161" s="45"/>
      <c r="I161" s="75"/>
      <c r="J161" s="76"/>
      <c r="K161" s="54">
        <f t="shared" si="12"/>
        <v>0</v>
      </c>
    </row>
    <row r="162" spans="1:11" s="47" customFormat="1" ht="12.75" customHeight="1" x14ac:dyDescent="0.2">
      <c r="A162" s="44" t="s">
        <v>190</v>
      </c>
      <c r="B162" s="45"/>
      <c r="C162" s="74">
        <v>6000</v>
      </c>
      <c r="D162" s="74"/>
      <c r="E162" s="54">
        <f>C162*D162</f>
        <v>0</v>
      </c>
      <c r="G162" s="44" t="s">
        <v>291</v>
      </c>
      <c r="H162" s="45"/>
      <c r="I162" s="75"/>
      <c r="J162" s="76"/>
      <c r="K162" s="54">
        <f t="shared" si="12"/>
        <v>0</v>
      </c>
    </row>
    <row r="163" spans="1:11" s="47" customFormat="1" ht="12.75" customHeight="1" x14ac:dyDescent="0.2">
      <c r="A163" s="44" t="s">
        <v>191</v>
      </c>
      <c r="B163" s="45"/>
      <c r="C163" s="75">
        <v>9700</v>
      </c>
      <c r="D163" s="75"/>
      <c r="E163" s="54">
        <f t="shared" ref="E163:E173" si="13">C163*D163</f>
        <v>0</v>
      </c>
      <c r="G163" s="44" t="s">
        <v>292</v>
      </c>
      <c r="H163" s="45"/>
      <c r="I163" s="75"/>
      <c r="J163" s="76"/>
      <c r="K163" s="54">
        <f t="shared" si="12"/>
        <v>0</v>
      </c>
    </row>
    <row r="164" spans="1:11" s="47" customFormat="1" ht="12.75" customHeight="1" x14ac:dyDescent="0.2">
      <c r="A164" s="44" t="s">
        <v>192</v>
      </c>
      <c r="B164" s="45"/>
      <c r="C164" s="75">
        <v>13500</v>
      </c>
      <c r="D164" s="75"/>
      <c r="E164" s="54">
        <f t="shared" si="13"/>
        <v>0</v>
      </c>
      <c r="G164" s="44" t="s">
        <v>293</v>
      </c>
      <c r="H164" s="45"/>
      <c r="I164" s="75"/>
      <c r="J164" s="76"/>
      <c r="K164" s="54">
        <f t="shared" si="12"/>
        <v>0</v>
      </c>
    </row>
    <row r="165" spans="1:11" s="47" customFormat="1" ht="12.75" customHeight="1" x14ac:dyDescent="0.2">
      <c r="A165" s="44" t="s">
        <v>193</v>
      </c>
      <c r="B165" s="45"/>
      <c r="C165" s="75">
        <v>8400</v>
      </c>
      <c r="D165" s="75"/>
      <c r="E165" s="54">
        <f t="shared" si="13"/>
        <v>0</v>
      </c>
      <c r="G165" s="44" t="s">
        <v>294</v>
      </c>
      <c r="H165" s="45"/>
      <c r="I165" s="75"/>
      <c r="J165" s="76"/>
      <c r="K165" s="54">
        <f t="shared" si="12"/>
        <v>0</v>
      </c>
    </row>
    <row r="166" spans="1:11" s="47" customFormat="1" ht="12.75" customHeight="1" x14ac:dyDescent="0.2">
      <c r="A166" s="44" t="s">
        <v>194</v>
      </c>
      <c r="B166" s="45"/>
      <c r="C166" s="75">
        <v>16500</v>
      </c>
      <c r="D166" s="75"/>
      <c r="E166" s="54">
        <f t="shared" si="13"/>
        <v>0</v>
      </c>
      <c r="G166" s="44" t="s">
        <v>295</v>
      </c>
      <c r="H166" s="49"/>
      <c r="I166" s="75"/>
      <c r="J166" s="75"/>
      <c r="K166" s="54">
        <f t="shared" si="12"/>
        <v>0</v>
      </c>
    </row>
    <row r="167" spans="1:11" s="47" customFormat="1" ht="12.75" customHeight="1" x14ac:dyDescent="0.2">
      <c r="A167" s="44" t="s">
        <v>195</v>
      </c>
      <c r="B167" s="45"/>
      <c r="C167" s="75">
        <v>69000</v>
      </c>
      <c r="D167" s="75"/>
      <c r="E167" s="54">
        <f t="shared" si="13"/>
        <v>0</v>
      </c>
      <c r="G167" s="44" t="s">
        <v>296</v>
      </c>
      <c r="H167" s="49"/>
      <c r="I167" s="75"/>
      <c r="J167" s="75"/>
      <c r="K167" s="54">
        <f t="shared" si="12"/>
        <v>0</v>
      </c>
    </row>
    <row r="168" spans="1:11" s="47" customFormat="1" ht="12.75" customHeight="1" x14ac:dyDescent="0.2">
      <c r="A168" s="44" t="s">
        <v>200</v>
      </c>
      <c r="B168" s="45"/>
      <c r="C168" s="75">
        <v>90</v>
      </c>
      <c r="D168" s="75"/>
      <c r="E168" s="54">
        <f t="shared" si="13"/>
        <v>0</v>
      </c>
      <c r="G168" s="44" t="s">
        <v>297</v>
      </c>
      <c r="H168" s="49"/>
      <c r="I168" s="75"/>
      <c r="J168" s="75"/>
      <c r="K168" s="54">
        <f t="shared" si="12"/>
        <v>0</v>
      </c>
    </row>
    <row r="169" spans="1:11" s="47" customFormat="1" ht="12.75" customHeight="1" x14ac:dyDescent="0.2">
      <c r="A169" s="44" t="s">
        <v>196</v>
      </c>
      <c r="B169" s="45"/>
      <c r="C169" s="75">
        <v>8400</v>
      </c>
      <c r="D169" s="75"/>
      <c r="E169" s="54">
        <f t="shared" si="13"/>
        <v>0</v>
      </c>
      <c r="G169" s="44" t="s">
        <v>298</v>
      </c>
      <c r="H169" s="49"/>
      <c r="I169" s="75"/>
      <c r="J169" s="75"/>
      <c r="K169" s="54">
        <f t="shared" si="12"/>
        <v>0</v>
      </c>
    </row>
    <row r="170" spans="1:11" s="47" customFormat="1" ht="12.75" customHeight="1" x14ac:dyDescent="0.2">
      <c r="A170" s="44" t="s">
        <v>197</v>
      </c>
      <c r="B170" s="45"/>
      <c r="C170" s="75">
        <v>41000</v>
      </c>
      <c r="D170" s="75"/>
      <c r="E170" s="54">
        <f t="shared" si="13"/>
        <v>0</v>
      </c>
      <c r="G170" s="44" t="s">
        <v>299</v>
      </c>
      <c r="H170" s="49"/>
      <c r="I170" s="75"/>
      <c r="J170" s="75"/>
      <c r="K170" s="54">
        <f t="shared" si="12"/>
        <v>0</v>
      </c>
    </row>
    <row r="171" spans="1:11" s="47" customFormat="1" ht="12.75" customHeight="1" x14ac:dyDescent="0.2">
      <c r="A171" s="44" t="s">
        <v>198</v>
      </c>
      <c r="B171" s="45"/>
      <c r="C171" s="75">
        <v>103000</v>
      </c>
      <c r="D171" s="75"/>
      <c r="E171" s="54">
        <f t="shared" si="13"/>
        <v>0</v>
      </c>
      <c r="G171" s="44" t="s">
        <v>300</v>
      </c>
      <c r="H171" s="49"/>
      <c r="I171" s="75"/>
      <c r="J171" s="75"/>
      <c r="K171" s="54">
        <f t="shared" si="12"/>
        <v>0</v>
      </c>
    </row>
    <row r="172" spans="1:11" s="47" customFormat="1" ht="12.75" customHeight="1" x14ac:dyDescent="0.2">
      <c r="A172" s="44" t="s">
        <v>199</v>
      </c>
      <c r="B172" s="45"/>
      <c r="C172" s="75">
        <v>4700</v>
      </c>
      <c r="D172" s="80"/>
      <c r="E172" s="54">
        <f t="shared" si="13"/>
        <v>0</v>
      </c>
      <c r="G172" s="44" t="s">
        <v>301</v>
      </c>
      <c r="H172" s="57"/>
      <c r="I172" s="75"/>
      <c r="J172" s="80"/>
      <c r="K172" s="54">
        <f t="shared" si="12"/>
        <v>0</v>
      </c>
    </row>
    <row r="173" spans="1:11" s="47" customFormat="1" ht="12.75" customHeight="1" x14ac:dyDescent="0.2">
      <c r="A173" s="44" t="s">
        <v>62</v>
      </c>
      <c r="B173" s="45"/>
      <c r="C173" s="88"/>
      <c r="D173" s="77"/>
      <c r="E173" s="54">
        <f t="shared" si="13"/>
        <v>0</v>
      </c>
      <c r="G173" s="44" t="s">
        <v>302</v>
      </c>
      <c r="H173" s="45"/>
      <c r="I173" s="88"/>
      <c r="J173" s="77"/>
      <c r="K173" s="54">
        <f t="shared" si="12"/>
        <v>0</v>
      </c>
    </row>
    <row r="174" spans="1:11" s="47" customFormat="1" ht="12.75" customHeight="1" x14ac:dyDescent="0.2">
      <c r="C174" s="82"/>
      <c r="D174" s="82"/>
      <c r="I174" s="82"/>
      <c r="J174" s="82"/>
    </row>
    <row r="175" spans="1:11" s="47" customFormat="1" ht="12.75" customHeight="1" x14ac:dyDescent="0.2">
      <c r="A175" s="38" t="s">
        <v>274</v>
      </c>
      <c r="B175" s="39"/>
      <c r="C175" s="84"/>
      <c r="D175" s="84"/>
      <c r="E175" s="4">
        <f>SUM(E176:E188)</f>
        <v>0</v>
      </c>
      <c r="G175" s="38" t="s">
        <v>3</v>
      </c>
      <c r="H175" s="41"/>
      <c r="I175" s="87"/>
      <c r="J175" s="87"/>
      <c r="K175" s="4">
        <f>SUM(K176:K185)</f>
        <v>0</v>
      </c>
    </row>
    <row r="176" spans="1:11" s="47" customFormat="1" ht="12.75" customHeight="1" x14ac:dyDescent="0.2">
      <c r="A176" s="44" t="s">
        <v>275</v>
      </c>
      <c r="B176" s="45"/>
      <c r="C176" s="75"/>
      <c r="D176" s="74"/>
      <c r="E176" s="54">
        <f>C176*D176</f>
        <v>0</v>
      </c>
      <c r="G176" s="44" t="s">
        <v>4</v>
      </c>
      <c r="H176" s="45"/>
      <c r="I176" s="75">
        <v>3100</v>
      </c>
      <c r="J176" s="74"/>
      <c r="K176" s="54">
        <f>I176*J176</f>
        <v>0</v>
      </c>
    </row>
    <row r="177" spans="1:11" s="47" customFormat="1" ht="12.75" customHeight="1" x14ac:dyDescent="0.2">
      <c r="A177" s="44" t="s">
        <v>276</v>
      </c>
      <c r="B177" s="45"/>
      <c r="C177" s="75">
        <v>3100</v>
      </c>
      <c r="D177" s="75"/>
      <c r="E177" s="54">
        <f t="shared" ref="E177:E188" si="14">C177*D177</f>
        <v>0</v>
      </c>
      <c r="G177" s="44" t="s">
        <v>5</v>
      </c>
      <c r="H177" s="45"/>
      <c r="I177" s="75">
        <v>550</v>
      </c>
      <c r="J177" s="76"/>
      <c r="K177" s="54">
        <f t="shared" ref="K177:K185" si="15">I177*J177</f>
        <v>0</v>
      </c>
    </row>
    <row r="178" spans="1:11" s="47" customFormat="1" ht="12.75" customHeight="1" x14ac:dyDescent="0.2">
      <c r="A178" s="44" t="s">
        <v>277</v>
      </c>
      <c r="B178" s="45"/>
      <c r="C178" s="75"/>
      <c r="D178" s="75"/>
      <c r="E178" s="54">
        <f t="shared" si="14"/>
        <v>0</v>
      </c>
      <c r="G178" s="50" t="s">
        <v>6</v>
      </c>
      <c r="H178" s="49"/>
      <c r="I178" s="75">
        <v>600</v>
      </c>
      <c r="J178" s="75"/>
      <c r="K178" s="54">
        <f t="shared" si="15"/>
        <v>0</v>
      </c>
    </row>
    <row r="179" spans="1:11" s="47" customFormat="1" ht="12.75" customHeight="1" x14ac:dyDescent="0.2">
      <c r="A179" s="44" t="s">
        <v>278</v>
      </c>
      <c r="B179" s="45"/>
      <c r="C179" s="75"/>
      <c r="D179" s="75"/>
      <c r="E179" s="54">
        <f t="shared" si="14"/>
        <v>0</v>
      </c>
      <c r="G179" s="58" t="s">
        <v>7</v>
      </c>
      <c r="H179" s="49"/>
      <c r="I179" s="75">
        <v>600</v>
      </c>
      <c r="J179" s="83"/>
      <c r="K179" s="54">
        <f t="shared" si="15"/>
        <v>0</v>
      </c>
    </row>
    <row r="180" spans="1:11" s="47" customFormat="1" ht="12.75" customHeight="1" x14ac:dyDescent="0.2">
      <c r="A180" s="44" t="s">
        <v>279</v>
      </c>
      <c r="B180" s="45"/>
      <c r="C180" s="75"/>
      <c r="D180" s="75"/>
      <c r="E180" s="54">
        <f t="shared" si="14"/>
        <v>0</v>
      </c>
      <c r="G180" s="59" t="s">
        <v>8</v>
      </c>
      <c r="H180" s="49"/>
      <c r="I180" s="75">
        <v>1000</v>
      </c>
      <c r="J180" s="75"/>
      <c r="K180" s="54">
        <f t="shared" si="15"/>
        <v>0</v>
      </c>
    </row>
    <row r="181" spans="1:11" s="47" customFormat="1" ht="12.75" customHeight="1" x14ac:dyDescent="0.2">
      <c r="A181" s="44" t="s">
        <v>280</v>
      </c>
      <c r="B181" s="45"/>
      <c r="C181" s="75"/>
      <c r="D181" s="75"/>
      <c r="E181" s="54">
        <f t="shared" si="14"/>
        <v>0</v>
      </c>
      <c r="G181" s="59" t="s">
        <v>9</v>
      </c>
      <c r="H181" s="49"/>
      <c r="I181" s="75">
        <v>40</v>
      </c>
      <c r="J181" s="75"/>
      <c r="K181" s="54">
        <f t="shared" si="15"/>
        <v>0</v>
      </c>
    </row>
    <row r="182" spans="1:11" s="47" customFormat="1" ht="12.75" customHeight="1" x14ac:dyDescent="0.2">
      <c r="A182" s="44" t="s">
        <v>281</v>
      </c>
      <c r="B182" s="45"/>
      <c r="C182" s="75">
        <v>30000</v>
      </c>
      <c r="D182" s="75"/>
      <c r="E182" s="54">
        <f t="shared" si="14"/>
        <v>0</v>
      </c>
      <c r="G182" s="50" t="s">
        <v>10</v>
      </c>
      <c r="H182" s="49"/>
      <c r="I182" s="75">
        <v>2000</v>
      </c>
      <c r="J182" s="75"/>
      <c r="K182" s="54">
        <f t="shared" si="15"/>
        <v>0</v>
      </c>
    </row>
    <row r="183" spans="1:11" s="47" customFormat="1" ht="12.75" customHeight="1" x14ac:dyDescent="0.2">
      <c r="A183" s="44" t="s">
        <v>282</v>
      </c>
      <c r="B183" s="45"/>
      <c r="C183" s="75">
        <v>3000</v>
      </c>
      <c r="D183" s="75"/>
      <c r="E183" s="54">
        <f t="shared" si="14"/>
        <v>0</v>
      </c>
      <c r="G183" s="50" t="s">
        <v>11</v>
      </c>
      <c r="H183" s="49"/>
      <c r="I183" s="75">
        <v>5000</v>
      </c>
      <c r="J183" s="75"/>
      <c r="K183" s="54">
        <f t="shared" si="15"/>
        <v>0</v>
      </c>
    </row>
    <row r="184" spans="1:11" s="47" customFormat="1" ht="12.75" customHeight="1" x14ac:dyDescent="0.2">
      <c r="A184" s="44" t="s">
        <v>283</v>
      </c>
      <c r="B184" s="45"/>
      <c r="C184" s="75">
        <v>7700</v>
      </c>
      <c r="D184" s="75"/>
      <c r="E184" s="54">
        <f t="shared" si="14"/>
        <v>0</v>
      </c>
      <c r="G184" s="58" t="s">
        <v>12</v>
      </c>
      <c r="H184" s="49"/>
      <c r="I184" s="75">
        <v>2000</v>
      </c>
      <c r="J184" s="80"/>
      <c r="K184" s="54">
        <f t="shared" si="15"/>
        <v>0</v>
      </c>
    </row>
    <row r="185" spans="1:11" s="47" customFormat="1" ht="12.75" customHeight="1" x14ac:dyDescent="0.2">
      <c r="A185" s="44" t="s">
        <v>284</v>
      </c>
      <c r="B185" s="45"/>
      <c r="C185" s="75">
        <v>1100</v>
      </c>
      <c r="D185" s="75"/>
      <c r="E185" s="54">
        <f t="shared" si="14"/>
        <v>0</v>
      </c>
      <c r="G185" s="50" t="s">
        <v>349</v>
      </c>
      <c r="H185" s="41"/>
      <c r="I185" s="88"/>
      <c r="J185" s="77"/>
      <c r="K185" s="54">
        <f t="shared" si="15"/>
        <v>0</v>
      </c>
    </row>
    <row r="186" spans="1:11" s="47" customFormat="1" ht="12.75" customHeight="1" x14ac:dyDescent="0.2">
      <c r="A186" s="44" t="s">
        <v>285</v>
      </c>
      <c r="B186" s="45"/>
      <c r="C186" s="75">
        <v>2100</v>
      </c>
      <c r="D186" s="75"/>
      <c r="E186" s="54">
        <f t="shared" si="14"/>
        <v>0</v>
      </c>
    </row>
    <row r="187" spans="1:11" s="47" customFormat="1" ht="12.75" customHeight="1" x14ac:dyDescent="0.25">
      <c r="A187" s="44" t="s">
        <v>286</v>
      </c>
      <c r="B187" s="45"/>
      <c r="C187" s="75">
        <v>15000</v>
      </c>
      <c r="D187" s="75"/>
      <c r="E187" s="54">
        <f t="shared" si="14"/>
        <v>0</v>
      </c>
      <c r="G187" s="60" t="s">
        <v>1</v>
      </c>
      <c r="H187" s="61"/>
      <c r="I187" s="62"/>
      <c r="J187" s="62"/>
      <c r="K187" s="63">
        <f>K175+K157+E175+K140+E72+K128+K119+E161+K89+E123+E89+K54+K22+E56+E37+E22</f>
        <v>0</v>
      </c>
    </row>
    <row r="188" spans="1:11" s="47" customFormat="1" ht="12.75" customHeight="1" x14ac:dyDescent="0.2">
      <c r="A188" s="44" t="s">
        <v>92</v>
      </c>
      <c r="B188" s="49"/>
      <c r="C188" s="77"/>
      <c r="D188" s="77"/>
      <c r="E188" s="54">
        <f t="shared" si="14"/>
        <v>0</v>
      </c>
      <c r="G188" s="64" t="s">
        <v>14</v>
      </c>
      <c r="H188" s="65"/>
      <c r="I188" s="89">
        <v>0.15</v>
      </c>
      <c r="J188" s="66"/>
      <c r="K188" s="67">
        <f>K187*I188</f>
        <v>0</v>
      </c>
    </row>
    <row r="189" spans="1:11" s="47" customFormat="1" ht="12.75" customHeight="1" x14ac:dyDescent="0.2">
      <c r="C189" s="82"/>
      <c r="D189" s="82"/>
      <c r="G189" s="68"/>
      <c r="H189" s="65"/>
      <c r="I189" s="69"/>
      <c r="J189" s="69"/>
      <c r="K189" s="70"/>
    </row>
    <row r="190" spans="1:11" s="47" customFormat="1" ht="12.75" customHeight="1" thickBot="1" x14ac:dyDescent="0.3">
      <c r="C190" s="82"/>
      <c r="D190" s="82"/>
      <c r="G190" s="71" t="s">
        <v>15</v>
      </c>
      <c r="H190" s="65"/>
      <c r="I190" s="69"/>
      <c r="J190" s="69"/>
      <c r="K190" s="72">
        <f>K187+K188</f>
        <v>0</v>
      </c>
    </row>
    <row r="191" spans="1:11" s="47" customFormat="1" ht="12.75" customHeight="1" x14ac:dyDescent="0.2">
      <c r="C191" s="82"/>
      <c r="D191" s="82"/>
    </row>
    <row r="192" spans="1:11" s="47" customFormat="1" ht="12" x14ac:dyDescent="0.2">
      <c r="A192" s="56"/>
      <c r="B192" s="41"/>
      <c r="C192" s="79"/>
      <c r="D192" s="79"/>
      <c r="E192" s="5"/>
    </row>
    <row r="193" spans="1:5" s="47" customFormat="1" ht="15.75" x14ac:dyDescent="0.25">
      <c r="A193" s="18" t="s">
        <v>343</v>
      </c>
      <c r="B193" s="41"/>
      <c r="C193" s="81"/>
      <c r="D193" s="81"/>
      <c r="E193" s="4">
        <f>SUM(E194:E209)</f>
        <v>0</v>
      </c>
    </row>
    <row r="194" spans="1:5" s="47" customFormat="1" ht="15" customHeight="1" x14ac:dyDescent="0.2">
      <c r="A194" s="44" t="s">
        <v>303</v>
      </c>
      <c r="B194" s="45"/>
      <c r="C194" s="75"/>
      <c r="D194" s="74"/>
      <c r="E194" s="2">
        <f>C194*D194</f>
        <v>0</v>
      </c>
    </row>
    <row r="195" spans="1:5" s="47" customFormat="1" ht="12" x14ac:dyDescent="0.2">
      <c r="A195" s="44" t="s">
        <v>304</v>
      </c>
      <c r="B195" s="49"/>
      <c r="C195" s="75">
        <v>6000</v>
      </c>
      <c r="D195" s="75"/>
      <c r="E195" s="2">
        <f t="shared" ref="E195:E209" si="16">C195*D195</f>
        <v>0</v>
      </c>
    </row>
    <row r="196" spans="1:5" s="47" customFormat="1" ht="12" x14ac:dyDescent="0.2">
      <c r="A196" s="44" t="s">
        <v>305</v>
      </c>
      <c r="B196" s="57"/>
      <c r="C196" s="75"/>
      <c r="D196" s="75"/>
      <c r="E196" s="2">
        <f t="shared" si="16"/>
        <v>0</v>
      </c>
    </row>
    <row r="197" spans="1:5" s="47" customFormat="1" ht="12.75" customHeight="1" x14ac:dyDescent="0.2">
      <c r="A197" s="44" t="s">
        <v>306</v>
      </c>
      <c r="B197" s="45"/>
      <c r="C197" s="75">
        <v>26000</v>
      </c>
      <c r="D197" s="75"/>
      <c r="E197" s="2">
        <f t="shared" si="16"/>
        <v>0</v>
      </c>
    </row>
    <row r="198" spans="1:5" s="47" customFormat="1" ht="12" x14ac:dyDescent="0.2">
      <c r="A198" s="44" t="s">
        <v>307</v>
      </c>
      <c r="B198" s="45"/>
      <c r="C198" s="75"/>
      <c r="D198" s="80"/>
      <c r="E198" s="2">
        <f t="shared" si="16"/>
        <v>0</v>
      </c>
    </row>
    <row r="199" spans="1:5" s="47" customFormat="1" ht="12" x14ac:dyDescent="0.2">
      <c r="A199" s="44" t="s">
        <v>308</v>
      </c>
      <c r="B199" s="49"/>
      <c r="C199" s="75">
        <v>8000</v>
      </c>
      <c r="D199" s="75"/>
      <c r="E199" s="2">
        <f t="shared" si="16"/>
        <v>0</v>
      </c>
    </row>
    <row r="200" spans="1:5" s="47" customFormat="1" ht="12.75" customHeight="1" x14ac:dyDescent="0.2">
      <c r="A200" s="44" t="s">
        <v>309</v>
      </c>
      <c r="B200" s="57"/>
      <c r="C200" s="75">
        <v>7500</v>
      </c>
      <c r="D200" s="75"/>
      <c r="E200" s="2">
        <f t="shared" si="16"/>
        <v>0</v>
      </c>
    </row>
    <row r="201" spans="1:5" s="47" customFormat="1" ht="12" x14ac:dyDescent="0.2">
      <c r="A201" s="44" t="s">
        <v>310</v>
      </c>
      <c r="B201" s="45"/>
      <c r="C201" s="75"/>
      <c r="D201" s="80"/>
      <c r="E201" s="2">
        <f t="shared" si="16"/>
        <v>0</v>
      </c>
    </row>
    <row r="202" spans="1:5" s="47" customFormat="1" ht="12" x14ac:dyDescent="0.2">
      <c r="A202" s="44" t="s">
        <v>311</v>
      </c>
      <c r="B202" s="45"/>
      <c r="C202" s="75"/>
      <c r="D202" s="80"/>
      <c r="E202" s="2">
        <f t="shared" si="16"/>
        <v>0</v>
      </c>
    </row>
    <row r="203" spans="1:5" s="47" customFormat="1" ht="12" x14ac:dyDescent="0.2">
      <c r="A203" s="44" t="s">
        <v>312</v>
      </c>
      <c r="B203" s="45"/>
      <c r="C203" s="75"/>
      <c r="D203" s="80"/>
      <c r="E203" s="2">
        <f t="shared" si="16"/>
        <v>0</v>
      </c>
    </row>
    <row r="204" spans="1:5" s="47" customFormat="1" ht="12" x14ac:dyDescent="0.2">
      <c r="A204" s="44" t="s">
        <v>313</v>
      </c>
      <c r="B204" s="45"/>
      <c r="C204" s="80">
        <v>27000</v>
      </c>
      <c r="D204" s="80"/>
      <c r="E204" s="2">
        <f t="shared" si="16"/>
        <v>0</v>
      </c>
    </row>
    <row r="205" spans="1:5" s="47" customFormat="1" ht="12" x14ac:dyDescent="0.2">
      <c r="A205" s="44" t="s">
        <v>314</v>
      </c>
      <c r="B205" s="45"/>
      <c r="C205" s="80"/>
      <c r="D205" s="80"/>
      <c r="E205" s="2">
        <f t="shared" si="16"/>
        <v>0</v>
      </c>
    </row>
    <row r="206" spans="1:5" s="47" customFormat="1" ht="12" x14ac:dyDescent="0.2">
      <c r="A206" s="44" t="s">
        <v>315</v>
      </c>
      <c r="B206" s="45"/>
      <c r="C206" s="80">
        <v>77000</v>
      </c>
      <c r="D206" s="80"/>
      <c r="E206" s="2">
        <f t="shared" si="16"/>
        <v>0</v>
      </c>
    </row>
    <row r="207" spans="1:5" s="47" customFormat="1" ht="12" x14ac:dyDescent="0.2">
      <c r="A207" s="44" t="s">
        <v>316</v>
      </c>
      <c r="B207" s="45"/>
      <c r="C207" s="80"/>
      <c r="D207" s="80"/>
      <c r="E207" s="2">
        <f t="shared" si="16"/>
        <v>0</v>
      </c>
    </row>
    <row r="208" spans="1:5" s="47" customFormat="1" ht="12" x14ac:dyDescent="0.2">
      <c r="A208" s="44" t="s">
        <v>317</v>
      </c>
      <c r="B208" s="45"/>
      <c r="C208" s="80">
        <v>10000</v>
      </c>
      <c r="D208" s="80"/>
      <c r="E208" s="2">
        <f t="shared" si="16"/>
        <v>0</v>
      </c>
    </row>
    <row r="209" spans="1:5" s="47" customFormat="1" ht="12" x14ac:dyDescent="0.2">
      <c r="A209" s="44" t="s">
        <v>92</v>
      </c>
      <c r="B209" s="45"/>
      <c r="C209" s="77"/>
      <c r="D209" s="85"/>
      <c r="E209" s="2">
        <f t="shared" si="16"/>
        <v>0</v>
      </c>
    </row>
    <row r="210" spans="1:5" s="47" customFormat="1" ht="12.75" customHeight="1" x14ac:dyDescent="0.2">
      <c r="A210" s="51"/>
      <c r="B210" s="52"/>
      <c r="C210" s="79"/>
      <c r="D210" s="79"/>
      <c r="E210" s="3"/>
    </row>
    <row r="211" spans="1:5" s="47" customFormat="1" ht="15.75" x14ac:dyDescent="0.25">
      <c r="A211" s="18" t="s">
        <v>318</v>
      </c>
      <c r="B211" s="41"/>
      <c r="C211" s="81"/>
      <c r="D211" s="81"/>
      <c r="E211" s="4">
        <f>SUM(E212:E214)</f>
        <v>0</v>
      </c>
    </row>
    <row r="212" spans="1:5" s="47" customFormat="1" ht="15" customHeight="1" x14ac:dyDescent="0.2">
      <c r="A212" s="44" t="s">
        <v>319</v>
      </c>
      <c r="B212" s="45"/>
      <c r="C212" s="75"/>
      <c r="D212" s="74"/>
      <c r="E212" s="2">
        <f>C212*D212</f>
        <v>0</v>
      </c>
    </row>
    <row r="213" spans="1:5" s="47" customFormat="1" ht="12" x14ac:dyDescent="0.2">
      <c r="A213" s="44" t="s">
        <v>320</v>
      </c>
      <c r="B213" s="57"/>
      <c r="C213" s="75"/>
      <c r="D213" s="75"/>
      <c r="E213" s="2">
        <f t="shared" ref="E213:E214" si="17">C213*D213</f>
        <v>0</v>
      </c>
    </row>
    <row r="214" spans="1:5" s="47" customFormat="1" ht="12" x14ac:dyDescent="0.2">
      <c r="A214" s="44" t="s">
        <v>320</v>
      </c>
      <c r="B214" s="57"/>
      <c r="C214" s="75"/>
      <c r="D214" s="77"/>
      <c r="E214" s="2">
        <f t="shared" si="17"/>
        <v>0</v>
      </c>
    </row>
    <row r="215" spans="1:5" s="47" customFormat="1" ht="12" x14ac:dyDescent="0.2">
      <c r="A215" s="51"/>
      <c r="B215" s="41"/>
      <c r="C215" s="78"/>
      <c r="D215" s="79"/>
      <c r="E215" s="3"/>
    </row>
    <row r="216" spans="1:5" s="47" customFormat="1" ht="15.75" x14ac:dyDescent="0.25">
      <c r="A216" s="18" t="s">
        <v>347</v>
      </c>
      <c r="B216" s="41"/>
      <c r="C216" s="81"/>
      <c r="D216" s="81"/>
      <c r="E216" s="4">
        <f>SUM(E217:E222)</f>
        <v>0</v>
      </c>
    </row>
    <row r="217" spans="1:5" s="47" customFormat="1" ht="15" customHeight="1" x14ac:dyDescent="0.2">
      <c r="A217" s="44" t="s">
        <v>321</v>
      </c>
      <c r="B217" s="45"/>
      <c r="C217" s="75"/>
      <c r="D217" s="74"/>
      <c r="E217" s="2">
        <f>C217*D217</f>
        <v>0</v>
      </c>
    </row>
    <row r="218" spans="1:5" s="47" customFormat="1" ht="12" x14ac:dyDescent="0.2">
      <c r="A218" s="44" t="s">
        <v>322</v>
      </c>
      <c r="B218" s="45"/>
      <c r="C218" s="75"/>
      <c r="D218" s="83"/>
      <c r="E218" s="2">
        <f t="shared" ref="E218:E222" si="18">C218*D218</f>
        <v>0</v>
      </c>
    </row>
    <row r="219" spans="1:5" s="47" customFormat="1" ht="12" x14ac:dyDescent="0.2">
      <c r="A219" s="44" t="s">
        <v>323</v>
      </c>
      <c r="B219" s="49"/>
      <c r="C219" s="75"/>
      <c r="D219" s="76"/>
      <c r="E219" s="2">
        <f t="shared" si="18"/>
        <v>0</v>
      </c>
    </row>
    <row r="220" spans="1:5" s="47" customFormat="1" ht="12" x14ac:dyDescent="0.2">
      <c r="A220" s="44" t="s">
        <v>324</v>
      </c>
      <c r="B220" s="49"/>
      <c r="C220" s="75"/>
      <c r="D220" s="75"/>
      <c r="E220" s="2">
        <f>C220*D220</f>
        <v>0</v>
      </c>
    </row>
    <row r="221" spans="1:5" s="47" customFormat="1" ht="12" x14ac:dyDescent="0.2">
      <c r="A221" s="44" t="s">
        <v>325</v>
      </c>
      <c r="B221" s="57"/>
      <c r="C221" s="75"/>
      <c r="D221" s="75"/>
      <c r="E221" s="2">
        <f t="shared" si="18"/>
        <v>0</v>
      </c>
    </row>
    <row r="222" spans="1:5" s="47" customFormat="1" ht="12" x14ac:dyDescent="0.2">
      <c r="A222" s="44" t="s">
        <v>326</v>
      </c>
      <c r="B222" s="57"/>
      <c r="C222" s="77"/>
      <c r="D222" s="77"/>
      <c r="E222" s="2">
        <f t="shared" si="18"/>
        <v>0</v>
      </c>
    </row>
    <row r="223" spans="1:5" s="47" customFormat="1" x14ac:dyDescent="0.2">
      <c r="A223" s="73"/>
      <c r="B223" s="52"/>
      <c r="C223" s="79"/>
      <c r="D223" s="79"/>
      <c r="E223" s="5"/>
    </row>
    <row r="224" spans="1:5" s="47" customFormat="1" ht="15.75" x14ac:dyDescent="0.25">
      <c r="A224" s="18" t="s">
        <v>327</v>
      </c>
      <c r="B224" s="41"/>
      <c r="C224" s="81"/>
      <c r="D224" s="81"/>
      <c r="E224" s="6">
        <f>SUM(E225:E227)</f>
        <v>0</v>
      </c>
    </row>
    <row r="225" spans="1:11" s="47" customFormat="1" ht="15" customHeight="1" x14ac:dyDescent="0.2">
      <c r="A225" s="44" t="s">
        <v>323</v>
      </c>
      <c r="B225" s="45"/>
      <c r="C225" s="75"/>
      <c r="D225" s="74"/>
      <c r="E225" s="2">
        <f>C225*D225</f>
        <v>0</v>
      </c>
    </row>
    <row r="226" spans="1:11" s="47" customFormat="1" x14ac:dyDescent="0.2">
      <c r="A226" s="44" t="s">
        <v>328</v>
      </c>
      <c r="B226" s="49"/>
      <c r="C226" s="75"/>
      <c r="D226" s="75"/>
      <c r="E226" s="2">
        <f t="shared" ref="E226:E227" si="19">C226*D226</f>
        <v>0</v>
      </c>
      <c r="G226" s="10"/>
      <c r="H226" s="10"/>
      <c r="I226" s="10"/>
      <c r="J226" s="10"/>
      <c r="K226" s="10"/>
    </row>
    <row r="227" spans="1:11" s="47" customFormat="1" ht="12" x14ac:dyDescent="0.2">
      <c r="A227" s="44" t="s">
        <v>329</v>
      </c>
      <c r="B227" s="49"/>
      <c r="C227" s="77"/>
      <c r="D227" s="77"/>
      <c r="E227" s="2">
        <f t="shared" si="19"/>
        <v>0</v>
      </c>
    </row>
    <row r="228" spans="1:11" s="47" customFormat="1" x14ac:dyDescent="0.2">
      <c r="A228" s="56"/>
      <c r="B228" s="41"/>
      <c r="C228" s="79"/>
      <c r="D228" s="79"/>
      <c r="E228" s="5"/>
      <c r="G228" s="10"/>
      <c r="H228" s="10"/>
      <c r="I228" s="10"/>
      <c r="J228" s="10"/>
      <c r="K228" s="10"/>
    </row>
    <row r="229" spans="1:11" s="47" customFormat="1" ht="15.75" x14ac:dyDescent="0.25">
      <c r="A229" s="18" t="s">
        <v>344</v>
      </c>
      <c r="B229" s="41"/>
      <c r="C229" s="81"/>
      <c r="D229" s="81"/>
      <c r="E229" s="4">
        <f>SUM(E230:E242)</f>
        <v>0</v>
      </c>
      <c r="G229" s="10"/>
      <c r="H229" s="10"/>
      <c r="I229" s="10"/>
      <c r="J229" s="10"/>
      <c r="K229" s="10"/>
    </row>
    <row r="230" spans="1:11" s="47" customFormat="1" ht="15" customHeight="1" x14ac:dyDescent="0.2">
      <c r="A230" s="44" t="s">
        <v>17</v>
      </c>
      <c r="B230" s="45"/>
      <c r="C230" s="74"/>
      <c r="D230" s="74"/>
      <c r="E230" s="2">
        <f>C230*D230</f>
        <v>0</v>
      </c>
      <c r="G230" s="10"/>
      <c r="H230" s="10"/>
      <c r="I230" s="10"/>
      <c r="J230" s="10"/>
      <c r="K230" s="10"/>
    </row>
    <row r="231" spans="1:11" s="47" customFormat="1" x14ac:dyDescent="0.2">
      <c r="A231" s="44" t="s">
        <v>330</v>
      </c>
      <c r="B231" s="49"/>
      <c r="C231" s="75"/>
      <c r="D231" s="75"/>
      <c r="E231" s="2">
        <f t="shared" ref="E231:E242" si="20">C231*D231</f>
        <v>0</v>
      </c>
      <c r="G231" s="10"/>
      <c r="H231" s="10"/>
      <c r="I231" s="10"/>
      <c r="J231" s="10"/>
      <c r="K231" s="10"/>
    </row>
    <row r="232" spans="1:11" s="47" customFormat="1" x14ac:dyDescent="0.2">
      <c r="A232" s="44" t="s">
        <v>331</v>
      </c>
      <c r="B232" s="49"/>
      <c r="C232" s="75"/>
      <c r="D232" s="75"/>
      <c r="E232" s="2">
        <f t="shared" si="20"/>
        <v>0</v>
      </c>
      <c r="G232" s="10"/>
      <c r="H232" s="10"/>
      <c r="I232" s="10"/>
      <c r="J232" s="10"/>
      <c r="K232" s="10"/>
    </row>
    <row r="233" spans="1:11" s="47" customFormat="1" x14ac:dyDescent="0.2">
      <c r="A233" s="44" t="s">
        <v>332</v>
      </c>
      <c r="B233" s="49"/>
      <c r="C233" s="75"/>
      <c r="D233" s="75"/>
      <c r="E233" s="2">
        <f t="shared" si="20"/>
        <v>0</v>
      </c>
      <c r="G233" s="10"/>
      <c r="H233" s="10"/>
      <c r="I233" s="10"/>
      <c r="J233" s="10"/>
      <c r="K233" s="10"/>
    </row>
    <row r="234" spans="1:11" s="47" customFormat="1" x14ac:dyDescent="0.2">
      <c r="A234" s="44" t="s">
        <v>333</v>
      </c>
      <c r="B234" s="49"/>
      <c r="C234" s="75"/>
      <c r="D234" s="75"/>
      <c r="E234" s="2">
        <f t="shared" si="20"/>
        <v>0</v>
      </c>
      <c r="G234" s="10"/>
      <c r="H234" s="10"/>
      <c r="I234" s="10"/>
      <c r="J234" s="10"/>
      <c r="K234" s="10"/>
    </row>
    <row r="235" spans="1:11" s="47" customFormat="1" x14ac:dyDescent="0.2">
      <c r="A235" s="44" t="s">
        <v>334</v>
      </c>
      <c r="B235" s="49"/>
      <c r="C235" s="75"/>
      <c r="D235" s="75"/>
      <c r="E235" s="2">
        <f t="shared" si="20"/>
        <v>0</v>
      </c>
      <c r="G235" s="10"/>
      <c r="H235" s="10"/>
      <c r="I235" s="10"/>
      <c r="J235" s="10"/>
      <c r="K235" s="10"/>
    </row>
    <row r="236" spans="1:11" s="47" customFormat="1" x14ac:dyDescent="0.2">
      <c r="A236" s="44" t="s">
        <v>335</v>
      </c>
      <c r="B236" s="49"/>
      <c r="C236" s="75"/>
      <c r="D236" s="75"/>
      <c r="E236" s="2">
        <f t="shared" si="20"/>
        <v>0</v>
      </c>
      <c r="G236" s="10"/>
      <c r="H236" s="10"/>
      <c r="I236" s="10"/>
      <c r="J236" s="10"/>
      <c r="K236" s="10"/>
    </row>
    <row r="237" spans="1:11" s="47" customFormat="1" x14ac:dyDescent="0.2">
      <c r="A237" s="44" t="s">
        <v>336</v>
      </c>
      <c r="B237" s="49"/>
      <c r="C237" s="75"/>
      <c r="D237" s="75"/>
      <c r="E237" s="2">
        <f t="shared" si="20"/>
        <v>0</v>
      </c>
      <c r="G237" s="10"/>
      <c r="H237" s="10"/>
      <c r="I237" s="10"/>
      <c r="J237" s="10"/>
      <c r="K237" s="10"/>
    </row>
    <row r="238" spans="1:11" s="47" customFormat="1" x14ac:dyDescent="0.2">
      <c r="A238" s="44" t="s">
        <v>337</v>
      </c>
      <c r="B238" s="49"/>
      <c r="C238" s="75"/>
      <c r="D238" s="75"/>
      <c r="E238" s="2">
        <f t="shared" si="20"/>
        <v>0</v>
      </c>
      <c r="G238" s="10"/>
      <c r="H238" s="10"/>
      <c r="I238" s="10"/>
      <c r="J238" s="10"/>
      <c r="K238" s="10"/>
    </row>
    <row r="239" spans="1:11" s="47" customFormat="1" x14ac:dyDescent="0.2">
      <c r="A239" s="44" t="s">
        <v>338</v>
      </c>
      <c r="B239" s="49"/>
      <c r="C239" s="75"/>
      <c r="D239" s="75"/>
      <c r="E239" s="2">
        <f t="shared" si="20"/>
        <v>0</v>
      </c>
      <c r="G239" s="10"/>
      <c r="H239" s="10"/>
      <c r="I239" s="10"/>
      <c r="J239" s="10"/>
      <c r="K239" s="10"/>
    </row>
    <row r="240" spans="1:11" s="47" customFormat="1" x14ac:dyDescent="0.2">
      <c r="A240" s="44" t="s">
        <v>339</v>
      </c>
      <c r="B240" s="49"/>
      <c r="C240" s="75"/>
      <c r="D240" s="75"/>
      <c r="E240" s="2">
        <f t="shared" si="20"/>
        <v>0</v>
      </c>
      <c r="G240" s="10"/>
      <c r="H240" s="10"/>
      <c r="I240" s="10"/>
      <c r="J240" s="10"/>
      <c r="K240" s="10"/>
    </row>
    <row r="241" spans="1:11" s="47" customFormat="1" x14ac:dyDescent="0.2">
      <c r="A241" s="44" t="s">
        <v>27</v>
      </c>
      <c r="B241" s="49"/>
      <c r="C241" s="75"/>
      <c r="D241" s="75"/>
      <c r="E241" s="2">
        <f t="shared" si="20"/>
        <v>0</v>
      </c>
      <c r="G241" s="10"/>
      <c r="H241" s="10"/>
      <c r="I241" s="10"/>
      <c r="J241" s="10"/>
      <c r="K241" s="10"/>
    </row>
    <row r="242" spans="1:11" s="47" customFormat="1" x14ac:dyDescent="0.2">
      <c r="A242" s="44" t="s">
        <v>340</v>
      </c>
      <c r="B242" s="45"/>
      <c r="C242" s="77"/>
      <c r="D242" s="77"/>
      <c r="E242" s="2">
        <f t="shared" si="20"/>
        <v>0</v>
      </c>
      <c r="G242" s="10"/>
      <c r="H242" s="10"/>
      <c r="I242" s="10"/>
      <c r="J242" s="10"/>
      <c r="K242" s="10"/>
    </row>
    <row r="243" spans="1:11" s="47" customFormat="1" x14ac:dyDescent="0.2">
      <c r="A243" s="10"/>
      <c r="B243" s="10"/>
      <c r="C243" s="86"/>
      <c r="D243" s="86"/>
      <c r="E243" s="16"/>
      <c r="G243" s="10"/>
      <c r="H243" s="10"/>
      <c r="I243" s="10"/>
      <c r="J243" s="10"/>
      <c r="K243" s="10"/>
    </row>
    <row r="244" spans="1:11" ht="15.75" x14ac:dyDescent="0.25">
      <c r="A244" s="18" t="s">
        <v>348</v>
      </c>
      <c r="B244" s="41"/>
      <c r="C244" s="79"/>
      <c r="D244" s="79"/>
      <c r="E244" s="1">
        <f>SUM(E245:E257)</f>
        <v>0</v>
      </c>
    </row>
    <row r="245" spans="1:11" s="47" customFormat="1" ht="15" customHeight="1" x14ac:dyDescent="0.2">
      <c r="A245" s="10"/>
      <c r="B245" s="10"/>
      <c r="C245" s="15"/>
      <c r="D245" s="15"/>
      <c r="E245" s="16"/>
      <c r="G245" s="10"/>
      <c r="H245" s="10"/>
      <c r="I245" s="10"/>
      <c r="J245" s="10"/>
      <c r="K245" s="10"/>
    </row>
  </sheetData>
  <sheetProtection algorithmName="SHA-512" hashValue="oxXidV8177HhyP1LCk4zQS+G0KxBVJPHnv0gcv++X6pNm0k3daT4C6N9xm38aLvpHGR1fqZcZKgCmWu020wXEA==" saltValue="KxzVreqixvvcYh3gIKOGSg==" spinCount="100000" sheet="1" objects="1" scenarios="1"/>
  <dataValidations count="1">
    <dataValidation type="list" allowBlank="1" showInputMessage="1" showErrorMessage="1" sqref="C244:D244 C228:D229 C223:D224 C215:D216 J176:J185" xr:uid="{00000000-0002-0000-0000-000000000000}">
      <formula1>#REF!</formula1>
    </dataValidation>
  </dataValidations>
  <pageMargins left="0.35433070866141736" right="0.31496062992125984" top="0.55118110236220474" bottom="0.39370078740157483" header="0" footer="0"/>
  <pageSetup paperSize="9" scale="69" orientation="portrait" r:id="rId1"/>
  <rowBreaks count="2" manualBreakCount="2">
    <brk id="88" max="10" man="1"/>
    <brk id="174" max="10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1"/>
  <dimension ref="A1"/>
  <sheetViews>
    <sheetView workbookViewId="0"/>
  </sheetViews>
  <sheetFormatPr baseColWidth="10" defaultRowHeight="12.75" x14ac:dyDescent="0.2"/>
  <sheetData/>
  <customSheetViews>
    <customSheetView guid="{3A936FB7-C8B6-47EC-A53F-C0F418EED37B}" state="hidden">
      <pageMargins left="0.7" right="0.7" top="0.78740157499999996" bottom="0.78740157499999996" header="0.3" footer="0.3"/>
      <pageSetup paperSize="9" orientation="portrait" r:id="rId1"/>
    </customSheetView>
    <customSheetView guid="{A96CEDFD-E431-45A2-A4AB-D2F082FF3AE2}" state="hidden">
      <pageMargins left="0.7" right="0.7" top="0.78740157499999996" bottom="0.78740157499999996" header="0.3" footer="0.3"/>
      <pageSetup paperSize="9" orientation="portrait" r:id="rId2"/>
    </customSheetView>
    <customSheetView guid="{BC60D3E6-38E9-42DB-AE79-A855A85C9589}" state="hidden"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FBC5D9F150154EA7B671DA2C3B9AD7" ma:contentTypeVersion="7" ma:contentTypeDescription="Ein neues Dokument erstellen." ma:contentTypeScope="" ma:versionID="ed2cf65c36a7a13d17f96bcef0d7f026">
  <xsd:schema xmlns:xsd="http://www.w3.org/2001/XMLSchema" xmlns:xs="http://www.w3.org/2001/XMLSchema" xmlns:p="http://schemas.microsoft.com/office/2006/metadata/properties" xmlns:ns2="0a4cfa6d-bef9-49d1-99a5-663ebb74aeac" targetNamespace="http://schemas.microsoft.com/office/2006/metadata/properties" ma:root="true" ma:fieldsID="f6fb3c8b395b24f96309cc9e6ea066eb" ns2:_="">
    <xsd:import namespace="0a4cfa6d-bef9-49d1-99a5-663ebb74a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cfa6d-bef9-49d1-99a5-663ebb74ae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5C0177-4778-49A0-BEFA-D07A46ECF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cfa6d-bef9-49d1-99a5-663ebb74a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81AC9-9424-4692-895B-3EC5076E1DF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1C8251D-9425-4CDA-8DEA-06E5F3E3014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BD3A424-A219-45B5-9A78-CEB67A7B8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Inventar Landwirtschaft</vt:lpstr>
      <vt:lpstr>Tabelle3</vt:lpstr>
      <vt:lpstr>'Inventar Landwirtschaft'!Druckbereich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Rava</dc:creator>
  <cp:lastModifiedBy>Simon Seelhofer</cp:lastModifiedBy>
  <cp:lastPrinted>2021-02-18T10:23:59Z</cp:lastPrinted>
  <dcterms:created xsi:type="dcterms:W3CDTF">2012-07-03T14:10:40Z</dcterms:created>
  <dcterms:modified xsi:type="dcterms:W3CDTF">2022-01-05T11:38:16Z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P_UpdateVersion">
    <vt:lpwstr>2</vt:lpwstr>
  </property>
  <property fmtid="{D5CDD505-2E9C-101B-9397-08002B2CF9AE}" pid="3" name="ContentTypeId">
    <vt:lpwstr>0x01010011FBC5D9F150154EA7B671DA2C3B9AD7</vt:lpwstr>
  </property>
  <property fmtid="{D5CDD505-2E9C-101B-9397-08002B2CF9AE}" pid="4" name="_NewReviewCycle">
    <vt:lpwstr/>
  </property>
  <property fmtid="{D5CDD505-2E9C-101B-9397-08002B2CF9AE}" pid="5" name="MP_InheritedTags">
    <vt:lpwstr>((73162)(73132)(2400)(2397)(2394))((73132)(2400)(2397)(2394))((2442)(2406)(2400)(2397)(2394))((2405)(2400)(2397)(2394))((2406)(2400)(2397)(2394))</vt:lpwstr>
  </property>
  <property fmtid="{D5CDD505-2E9C-101B-9397-08002B2CF9AE}" pid="6" name="MP_UserTags">
    <vt:lpwstr/>
  </property>
  <property fmtid="{D5CDD505-2E9C-101B-9397-08002B2CF9AE}" pid="7" name="ContentType">
    <vt:lpwstr>Dokument</vt:lpwstr>
  </property>
</Properties>
</file>